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EVVO - duben\Administrace\Vysvětlení č. 1\"/>
    </mc:Choice>
  </mc:AlternateContent>
  <xr:revisionPtr revIDLastSave="0" documentId="13_ncr:1_{DEAB33D4-F812-40D5-AAA1-ED86474031A6}" xr6:coauthVersionLast="36" xr6:coauthVersionMax="36" xr10:uidLastSave="{00000000-0000-0000-0000-000000000000}"/>
  <bookViews>
    <workbookView xWindow="0" yWindow="0" windowWidth="23040" windowHeight="8490" xr2:uid="{25438BFC-BB9F-4175-BA54-13FF00550AEC}"/>
  </bookViews>
  <sheets>
    <sheet name="Část 1 - Chebsko" sheetId="1" r:id="rId1"/>
    <sheet name="Část 2 - Sokolovsko" sheetId="2" r:id="rId2"/>
    <sheet name="Část 3 - Karlovarsko" sheetId="3" r:id="rId3"/>
  </sheets>
  <definedNames>
    <definedName name="_xlnm._FilterDatabase" localSheetId="0" hidden="1">'Část 1 - Chebsko'!$A$4:$G$4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3" l="1"/>
  <c r="I37" i="3"/>
  <c r="H37" i="3"/>
  <c r="J18" i="2" l="1"/>
  <c r="I18" i="2"/>
  <c r="H18" i="2"/>
  <c r="J20" i="1"/>
  <c r="I20" i="1"/>
  <c r="H20" i="1"/>
  <c r="G23" i="3" l="1"/>
  <c r="G17" i="3"/>
  <c r="G15" i="3"/>
  <c r="G8" i="3"/>
  <c r="G7" i="3"/>
  <c r="G5" i="3"/>
  <c r="G14" i="2"/>
</calcChain>
</file>

<file path=xl/sharedStrings.xml><?xml version="1.0" encoding="utf-8"?>
<sst xmlns="http://schemas.openxmlformats.org/spreadsheetml/2006/main" count="219" uniqueCount="117">
  <si>
    <t>Termín exkurze</t>
  </si>
  <si>
    <t>Název zařízení</t>
  </si>
  <si>
    <t>Název školy</t>
  </si>
  <si>
    <t>Školní statek a krajské středisko ekologické výchovy Cheb</t>
  </si>
  <si>
    <t>Mateřská škola Cheb, 26. dubna 39, p.o.</t>
  </si>
  <si>
    <t>Svět záchranářů</t>
  </si>
  <si>
    <t>ZŠ Májová Ostrov, příspěvková org.</t>
  </si>
  <si>
    <t>Přírodní zahrada "U nás doma"</t>
  </si>
  <si>
    <t>Mateřská škola Sokolov, Alšova 1746</t>
  </si>
  <si>
    <t>Farma Kozodoj</t>
  </si>
  <si>
    <t>Základní škola a Mateřská škola Ostrov, Myslbekova 996, příspěvková organizace</t>
  </si>
  <si>
    <t>MŠ Nejdek, Husova, příspěvková organizace</t>
  </si>
  <si>
    <t>Lázeňské lesy a parky Karlovy Vary</t>
  </si>
  <si>
    <t>Mateřská škola Velichov, okres Karlovy Vary</t>
  </si>
  <si>
    <t>ZŠ Kolová, okres Karlovy Vary, p. o.</t>
  </si>
  <si>
    <t>ZŠ Úšovice, Mariánské Lázně</t>
  </si>
  <si>
    <t>Ekocentrum Bečovská botanická zahrada</t>
  </si>
  <si>
    <t>ZŠ Karlovy Vary, Truhlářská 19</t>
  </si>
  <si>
    <t>ZŠ Hroznětín</t>
  </si>
  <si>
    <t>Mateřská škola Chodov, okres Sokolov, přísp. org.</t>
  </si>
  <si>
    <t>Vojenské lesy a statky ČR - Bukovina</t>
  </si>
  <si>
    <t>ZŠ J. A. Komenského Karlovy Vary</t>
  </si>
  <si>
    <t>Statek Královské Poříčí</t>
  </si>
  <si>
    <t>Základní škola Velká Hleďsebe</t>
  </si>
  <si>
    <t>Základní škola a základní umělecká škola Žlutice, p. o.</t>
  </si>
  <si>
    <t>Základní škola Karlovy Vary, Krušnohorská 11</t>
  </si>
  <si>
    <t>Waldorfská ZŠ a MŠ Cheb</t>
  </si>
  <si>
    <t>Vojenské lesy a statky - Andělská hora, Štichlův mlýn</t>
  </si>
  <si>
    <t>Mateřská škola Krásná, příspěvková organizace</t>
  </si>
  <si>
    <t>ZŠ a MŠ Ostrov, Myslbekova 996, p. o.</t>
  </si>
  <si>
    <t>ZŠ a MŠ při zdravotnických zařízeních K. Vary, přísp. organizace</t>
  </si>
  <si>
    <t>Základní škola Kraslice, Dukelská 1122, 358 01 Kraslice</t>
  </si>
  <si>
    <t>MŠ Chodov, p.o., Nerudova 915, OP: MŠ Zahradní 729, Chodov 357 35</t>
  </si>
  <si>
    <t>ZŠ Horní Slavkov, Nádražní 683, p.o.</t>
  </si>
  <si>
    <t>Základní škola, příspěvková organizace Ostrov, Krušnohorská 304</t>
  </si>
  <si>
    <t>Biostatek a zámecký park Valeč</t>
  </si>
  <si>
    <t>ZŠ a MŠ Ostrov, Myslbekova 996</t>
  </si>
  <si>
    <t>ZŠ Nová Role</t>
  </si>
  <si>
    <t>MŠ Křižíkova 555/5, Mariánské Lázně</t>
  </si>
  <si>
    <t>Škola Můj Projekt Mánesova - G, ZŠ a MŠ, s.r.o.</t>
  </si>
  <si>
    <t>ZŠ Švabinského 1702, Sokolov</t>
  </si>
  <si>
    <t>ZŠ a MŠ při zdravotnických zařízeních Karlovy Vary, příspěvková organizace</t>
  </si>
  <si>
    <t>Mateřská škola Kraslice, B. Němcové 1685, p.o.</t>
  </si>
  <si>
    <t>Mateřská škola Sokolov, Marie Majerové 1650</t>
  </si>
  <si>
    <t>Základní škola a střední škola Karlovy Vary, p. o., OP Svahová 26, 360 01 Karlovy Vary</t>
  </si>
  <si>
    <t>Mateřská škola Ostrov, Palackého 1045, p.o.</t>
  </si>
  <si>
    <t>ZŠ a MŠ Kyselka, příspěvková organizace, okres Karlovy Vary</t>
  </si>
  <si>
    <t>ZŠ a MŠ Libavské Údolí</t>
  </si>
  <si>
    <t>ZŠ a MŠ Svatava, p. o.</t>
  </si>
  <si>
    <t>4. ZŠ Cheb, Hradební 14</t>
  </si>
  <si>
    <t>MŠ Mariánské Lázně, Hlavní 440, p.o.</t>
  </si>
  <si>
    <t xml:space="preserve">ZŠ a MŠ Rotava p.o. </t>
  </si>
  <si>
    <t>4. ZŠ Cheb, Hradební 14, příspěvková organizace</t>
  </si>
  <si>
    <t>2. ZŠ Cheb, Májová 14, příspěvková organizace</t>
  </si>
  <si>
    <t>ZŠ a MŠ Valeč, p.o., okres Karlovy Vary</t>
  </si>
  <si>
    <t>Základní škola Lomnice</t>
  </si>
  <si>
    <t>5. základní škola Cheb, Matěje Kopeckého 1, 350 02 Cheb</t>
  </si>
  <si>
    <t>Základní škola Merklín, okres Karlovy Vary</t>
  </si>
  <si>
    <t>Adresa přistavení autobusu</t>
  </si>
  <si>
    <t>Počet cestujících (žáci + doprovod)</t>
  </si>
  <si>
    <t>ul. 26. dubna, Cheb, parkoviště pro autobusy</t>
  </si>
  <si>
    <t>ZŠ Májová 997, 363 01 Ostrov (z boku u tělocvičny - ul .Severní, Luční)</t>
  </si>
  <si>
    <t>Alšova 1746, 356 01 Sokolov</t>
  </si>
  <si>
    <t>Myslbekova 1189, 363 01 Ostrov</t>
  </si>
  <si>
    <t>Husova ulice (před Evangelickým kostelem), 362 21 Nejdek</t>
  </si>
  <si>
    <t>Velichov – parkoviště u COOPu</t>
  </si>
  <si>
    <t>Kolová 97, 360 01 Karlovy Vary</t>
  </si>
  <si>
    <t>Školní náměstí 472/3, 353 01 Mariánské Lázně</t>
  </si>
  <si>
    <t>Truhlářská 19, 360 17 Karlovy Vary</t>
  </si>
  <si>
    <t>ZŠ Hroznětín, Sídliště 310, 362 33 Hroznětín</t>
  </si>
  <si>
    <t>MŠ Školní 737, 357 35 Chodov (branka u Plzeňky)</t>
  </si>
  <si>
    <t>Kollárova 553/19, 360 01 Karlovy Vary</t>
  </si>
  <si>
    <t>ZŠ Velká Hleďsebe, Pohraniční stráže 95, 353 01 Velká Hleďsebe</t>
  </si>
  <si>
    <t>Zastávka Nádražní, Žlutice</t>
  </si>
  <si>
    <t>Krušnohorská 735/11, 360 10 Karlovy Vary</t>
  </si>
  <si>
    <t>Divadelní nám. 554/8, 350 02 Cheb</t>
  </si>
  <si>
    <t>Krásná 280, 352 01 Krásná</t>
  </si>
  <si>
    <t>Myslbekova 996, 363 01 Ostrov</t>
  </si>
  <si>
    <t>Lázeňská léčebna Mánes, Křižíkova 13, 360 01 Karlovy Vary</t>
  </si>
  <si>
    <t>ulice Rybná (vedle ZŠ Kraslice, Dukelská 1122, 358 01 Kraslice)</t>
  </si>
  <si>
    <t>MŠ Zahradní 729, Chodov 357 35</t>
  </si>
  <si>
    <t>Nádražní 683, 357 31 Horní Slavkov</t>
  </si>
  <si>
    <t>Krušnohorská 304, 363 01 Ostrov</t>
  </si>
  <si>
    <t>Školní 232, 362 25 Nová Role</t>
  </si>
  <si>
    <t>MŠ Křižíkova 555/5, 353 01 Mariánské Lázně</t>
  </si>
  <si>
    <t>Mánesova 1672, 356 01 Sokolov</t>
  </si>
  <si>
    <t>ZŠ Švabinského 1702, 356 01 Sokolov</t>
  </si>
  <si>
    <t>LL Mánes, Křižíkova 13, 360 01 Karlovy Vary</t>
  </si>
  <si>
    <t>B. Němcové 1685, 358 01 Kraslice</t>
  </si>
  <si>
    <t>Cukrárna Ondra, Marie Majerové 1815, 356 01 Sokolov</t>
  </si>
  <si>
    <t>Autobusová zastávka, Svahová, Karlovy Vary</t>
  </si>
  <si>
    <t>Palackého 1045, 363 01 Ostrov</t>
  </si>
  <si>
    <t>Radošov 75, 362 72 Kyselka</t>
  </si>
  <si>
    <t>Autobusová zastávka Libavské Údolí</t>
  </si>
  <si>
    <t>Podlesí 70, 357 03 Svatava</t>
  </si>
  <si>
    <t>Divadelní náměstí 10, 350 02 Cheb</t>
  </si>
  <si>
    <t>Hlavní 440, 353 01 Mariánské Lázně</t>
  </si>
  <si>
    <t>Sídliště 310, 362 33 Hroznětín</t>
  </si>
  <si>
    <t>ZŠ Rotava, Nová Plzeň 673, 357 01 Rotava</t>
  </si>
  <si>
    <t>zastávka v Městských sadech v Chebu (Májová ul.)</t>
  </si>
  <si>
    <t>Cheb, autobusová zastávka Městské sady</t>
  </si>
  <si>
    <t>Podbořanská 32, 364 55 Valeč</t>
  </si>
  <si>
    <t>Školní 234, 357 04 Lomnice</t>
  </si>
  <si>
    <t>Matěje Kopeckého 1, 350 02 Cheb</t>
  </si>
  <si>
    <t>ZŠ Merklín 31, 362 34 Merklín</t>
  </si>
  <si>
    <t>Příloha č. 1</t>
  </si>
  <si>
    <t>CENOVÁ NABÍDKA - Doprava ŽP - EVVO - duben 2024 - Část 1 - Chebsko</t>
  </si>
  <si>
    <t>CENOVÁ NABÍDKA - Doprava ŽP - EVVO - duben 2024 - Část 2 - Sokolovsko</t>
  </si>
  <si>
    <t>CENOVÁ NABÍDKA - Doprava ŽP - EVVO - duben 2024 - Část 3 - Karlovarsko</t>
  </si>
  <si>
    <t xml:space="preserve">Čas odjezdu </t>
  </si>
  <si>
    <t xml:space="preserve">Čas návratu </t>
  </si>
  <si>
    <t>Čas odjezdu</t>
  </si>
  <si>
    <t>Čas návratu</t>
  </si>
  <si>
    <t>Celková nabídková cena</t>
  </si>
  <si>
    <t>DPH</t>
  </si>
  <si>
    <t>Cena v Kč bez DPH</t>
  </si>
  <si>
    <t>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</si>
</sst>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88C2-4FC0-4B10-BFB3-E27E23568E46}">
  <dimension ref="A1:J20"/>
  <sheetViews>
    <sheetView tabSelected="1" zoomScale="85" zoomScaleNormal="85" workbookViewId="0">
      <selection activeCell="O14" sqref="O14"/>
    </sheetView>
  </sheetViews>
  <sheetFormatPr defaultRowHeight="15" x14ac:dyDescent="0.25"/>
  <cols>
    <col min="1" max="1" width="20.140625" customWidth="1"/>
    <col min="2" max="2" width="28.42578125" bestFit="1" customWidth="1"/>
    <col min="3" max="3" width="38.28515625" bestFit="1" customWidth="1"/>
    <col min="4" max="4" width="32.7109375" bestFit="1" customWidth="1"/>
    <col min="5" max="5" width="16.5703125" customWidth="1"/>
    <col min="6" max="6" width="17.28515625" customWidth="1"/>
    <col min="7" max="7" width="17" customWidth="1"/>
    <col min="8" max="8" width="15.85546875" customWidth="1"/>
    <col min="9" max="9" width="16.5703125" customWidth="1"/>
    <col min="10" max="10" width="17.42578125" customWidth="1"/>
  </cols>
  <sheetData>
    <row r="1" spans="1:10" x14ac:dyDescent="0.25">
      <c r="A1" t="s">
        <v>105</v>
      </c>
    </row>
    <row r="2" spans="1:10" ht="30" customHeight="1" x14ac:dyDescent="0.35">
      <c r="A2" s="16" t="s">
        <v>106</v>
      </c>
    </row>
    <row r="4" spans="1:10" ht="30" x14ac:dyDescent="0.25">
      <c r="A4" s="1" t="s">
        <v>0</v>
      </c>
      <c r="B4" s="2" t="s">
        <v>1</v>
      </c>
      <c r="C4" s="2" t="s">
        <v>2</v>
      </c>
      <c r="D4" s="2" t="s">
        <v>58</v>
      </c>
      <c r="E4" s="3" t="s">
        <v>109</v>
      </c>
      <c r="F4" s="3" t="s">
        <v>110</v>
      </c>
      <c r="G4" s="3" t="s">
        <v>59</v>
      </c>
      <c r="H4" s="3" t="s">
        <v>115</v>
      </c>
      <c r="I4" s="3" t="s">
        <v>114</v>
      </c>
      <c r="J4" s="3" t="s">
        <v>116</v>
      </c>
    </row>
    <row r="5" spans="1:10" ht="30" customHeight="1" x14ac:dyDescent="0.25">
      <c r="A5" s="4">
        <v>45384</v>
      </c>
      <c r="B5" s="5" t="s">
        <v>3</v>
      </c>
      <c r="C5" s="5" t="s">
        <v>4</v>
      </c>
      <c r="D5" s="5" t="s">
        <v>60</v>
      </c>
      <c r="E5" s="6">
        <v>0.34375</v>
      </c>
      <c r="F5" s="6">
        <v>0.46875</v>
      </c>
      <c r="G5" s="7">
        <v>50</v>
      </c>
      <c r="H5" s="18"/>
      <c r="I5" s="18"/>
      <c r="J5" s="18"/>
    </row>
    <row r="6" spans="1:10" ht="30" customHeight="1" x14ac:dyDescent="0.25">
      <c r="A6" s="4">
        <v>45390</v>
      </c>
      <c r="B6" s="5" t="s">
        <v>3</v>
      </c>
      <c r="C6" s="5" t="s">
        <v>15</v>
      </c>
      <c r="D6" s="5" t="s">
        <v>67</v>
      </c>
      <c r="E6" s="6">
        <v>0.33333333333333331</v>
      </c>
      <c r="F6" s="6">
        <v>0.52083333333333337</v>
      </c>
      <c r="G6" s="7">
        <v>48</v>
      </c>
      <c r="H6" s="18"/>
      <c r="I6" s="18"/>
      <c r="J6" s="18"/>
    </row>
    <row r="7" spans="1:10" ht="30" customHeight="1" x14ac:dyDescent="0.25">
      <c r="A7" s="4">
        <v>45391</v>
      </c>
      <c r="B7" s="5" t="s">
        <v>22</v>
      </c>
      <c r="C7" s="5" t="s">
        <v>23</v>
      </c>
      <c r="D7" s="5" t="s">
        <v>72</v>
      </c>
      <c r="E7" s="6">
        <v>0.33333333333333331</v>
      </c>
      <c r="F7" s="6">
        <v>0.54166666666666663</v>
      </c>
      <c r="G7" s="7">
        <v>53</v>
      </c>
      <c r="H7" s="18"/>
      <c r="I7" s="18"/>
      <c r="J7" s="18"/>
    </row>
    <row r="8" spans="1:10" ht="30" customHeight="1" x14ac:dyDescent="0.25">
      <c r="A8" s="4">
        <v>45394</v>
      </c>
      <c r="B8" s="5" t="s">
        <v>3</v>
      </c>
      <c r="C8" s="5" t="s">
        <v>4</v>
      </c>
      <c r="D8" s="5" t="s">
        <v>60</v>
      </c>
      <c r="E8" s="6">
        <v>0.34375</v>
      </c>
      <c r="F8" s="6">
        <v>0.46875</v>
      </c>
      <c r="G8" s="7">
        <v>52</v>
      </c>
      <c r="H8" s="18"/>
      <c r="I8" s="18"/>
      <c r="J8" s="18"/>
    </row>
    <row r="9" spans="1:10" ht="30" customHeight="1" x14ac:dyDescent="0.25">
      <c r="A9" s="4">
        <v>45397</v>
      </c>
      <c r="B9" s="5" t="s">
        <v>7</v>
      </c>
      <c r="C9" s="5" t="s">
        <v>26</v>
      </c>
      <c r="D9" s="5" t="s">
        <v>75</v>
      </c>
      <c r="E9" s="6">
        <v>0.33333333333333331</v>
      </c>
      <c r="F9" s="6">
        <v>0.54166666666666663</v>
      </c>
      <c r="G9" s="7">
        <v>23</v>
      </c>
      <c r="H9" s="18"/>
      <c r="I9" s="18"/>
      <c r="J9" s="18"/>
    </row>
    <row r="10" spans="1:10" ht="30" customHeight="1" x14ac:dyDescent="0.25">
      <c r="A10" s="4">
        <v>45397</v>
      </c>
      <c r="B10" s="5" t="s">
        <v>27</v>
      </c>
      <c r="C10" s="5" t="s">
        <v>23</v>
      </c>
      <c r="D10" s="5" t="s">
        <v>72</v>
      </c>
      <c r="E10" s="6">
        <v>0.33333333333333331</v>
      </c>
      <c r="F10" s="6">
        <v>0.58333333333333337</v>
      </c>
      <c r="G10" s="7">
        <v>33</v>
      </c>
      <c r="H10" s="18"/>
      <c r="I10" s="18"/>
      <c r="J10" s="18"/>
    </row>
    <row r="11" spans="1:10" ht="30" customHeight="1" x14ac:dyDescent="0.25">
      <c r="A11" s="4">
        <v>45398</v>
      </c>
      <c r="B11" s="5" t="s">
        <v>27</v>
      </c>
      <c r="C11" s="5" t="s">
        <v>23</v>
      </c>
      <c r="D11" s="5" t="s">
        <v>72</v>
      </c>
      <c r="E11" s="6">
        <v>0.33333333333333331</v>
      </c>
      <c r="F11" s="6">
        <v>0.58333333333333337</v>
      </c>
      <c r="G11" s="7">
        <v>33</v>
      </c>
      <c r="H11" s="18"/>
      <c r="I11" s="18"/>
      <c r="J11" s="18"/>
    </row>
    <row r="12" spans="1:10" ht="30" customHeight="1" x14ac:dyDescent="0.25">
      <c r="A12" s="4">
        <v>45401</v>
      </c>
      <c r="B12" s="5" t="s">
        <v>9</v>
      </c>
      <c r="C12" s="5" t="s">
        <v>38</v>
      </c>
      <c r="D12" s="5" t="s">
        <v>84</v>
      </c>
      <c r="E12" s="6">
        <v>0.32291666666666669</v>
      </c>
      <c r="F12" s="6">
        <v>0.53125</v>
      </c>
      <c r="G12" s="7">
        <v>47</v>
      </c>
      <c r="H12" s="18"/>
      <c r="I12" s="18"/>
      <c r="J12" s="18"/>
    </row>
    <row r="13" spans="1:10" ht="30" customHeight="1" x14ac:dyDescent="0.25">
      <c r="A13" s="4">
        <v>45407</v>
      </c>
      <c r="B13" s="5" t="s">
        <v>3</v>
      </c>
      <c r="C13" s="5" t="s">
        <v>4</v>
      </c>
      <c r="D13" s="5" t="s">
        <v>60</v>
      </c>
      <c r="E13" s="6">
        <v>0.34375</v>
      </c>
      <c r="F13" s="6">
        <v>0.46875</v>
      </c>
      <c r="G13" s="7">
        <v>48</v>
      </c>
      <c r="H13" s="18"/>
      <c r="I13" s="18"/>
      <c r="J13" s="18"/>
    </row>
    <row r="14" spans="1:10" ht="30" customHeight="1" x14ac:dyDescent="0.25">
      <c r="A14" s="4">
        <v>45407</v>
      </c>
      <c r="B14" s="5" t="s">
        <v>12</v>
      </c>
      <c r="C14" s="5" t="s">
        <v>49</v>
      </c>
      <c r="D14" s="5" t="s">
        <v>95</v>
      </c>
      <c r="E14" s="6">
        <v>0.33333333333333331</v>
      </c>
      <c r="F14" s="6">
        <v>0.52083333333333337</v>
      </c>
      <c r="G14" s="7">
        <v>43</v>
      </c>
      <c r="H14" s="18"/>
      <c r="I14" s="18"/>
      <c r="J14" s="18"/>
    </row>
    <row r="15" spans="1:10" ht="30" customHeight="1" x14ac:dyDescent="0.25">
      <c r="A15" s="4">
        <v>45407</v>
      </c>
      <c r="B15" s="5" t="s">
        <v>7</v>
      </c>
      <c r="C15" s="5" t="s">
        <v>50</v>
      </c>
      <c r="D15" s="5" t="s">
        <v>96</v>
      </c>
      <c r="E15" s="6">
        <v>0.35069444444444442</v>
      </c>
      <c r="F15" s="6">
        <v>0.51041666666666663</v>
      </c>
      <c r="G15" s="7">
        <v>27</v>
      </c>
      <c r="H15" s="18"/>
      <c r="I15" s="18"/>
      <c r="J15" s="18"/>
    </row>
    <row r="16" spans="1:10" ht="30" customHeight="1" x14ac:dyDescent="0.25">
      <c r="A16" s="4">
        <v>45408</v>
      </c>
      <c r="B16" s="5" t="s">
        <v>9</v>
      </c>
      <c r="C16" s="5" t="s">
        <v>52</v>
      </c>
      <c r="D16" s="5" t="s">
        <v>99</v>
      </c>
      <c r="E16" s="6">
        <v>0.33333333333333331</v>
      </c>
      <c r="F16" s="6">
        <v>0.54166666666666663</v>
      </c>
      <c r="G16" s="7">
        <v>50</v>
      </c>
      <c r="H16" s="18"/>
      <c r="I16" s="18"/>
      <c r="J16" s="18"/>
    </row>
    <row r="17" spans="1:10" ht="30" customHeight="1" x14ac:dyDescent="0.25">
      <c r="A17" s="4">
        <v>45408</v>
      </c>
      <c r="B17" s="5" t="s">
        <v>7</v>
      </c>
      <c r="C17" s="5" t="s">
        <v>53</v>
      </c>
      <c r="D17" s="5" t="s">
        <v>100</v>
      </c>
      <c r="E17" s="6">
        <v>0.32291666666666669</v>
      </c>
      <c r="F17" s="6">
        <v>0.53125</v>
      </c>
      <c r="G17" s="7">
        <v>40</v>
      </c>
      <c r="H17" s="18"/>
      <c r="I17" s="18"/>
      <c r="J17" s="18"/>
    </row>
    <row r="18" spans="1:10" ht="30" customHeight="1" x14ac:dyDescent="0.25">
      <c r="A18" s="4">
        <v>45411</v>
      </c>
      <c r="B18" s="5" t="s">
        <v>9</v>
      </c>
      <c r="C18" s="5" t="s">
        <v>23</v>
      </c>
      <c r="D18" s="5" t="s">
        <v>72</v>
      </c>
      <c r="E18" s="6">
        <v>0.33333333333333331</v>
      </c>
      <c r="F18" s="6">
        <v>0.5625</v>
      </c>
      <c r="G18" s="7">
        <v>53</v>
      </c>
      <c r="H18" s="18"/>
      <c r="I18" s="18"/>
      <c r="J18" s="18"/>
    </row>
    <row r="19" spans="1:10" ht="30" customHeight="1" x14ac:dyDescent="0.25">
      <c r="A19" s="4">
        <v>45412</v>
      </c>
      <c r="B19" s="5" t="s">
        <v>16</v>
      </c>
      <c r="C19" s="5" t="s">
        <v>56</v>
      </c>
      <c r="D19" s="5" t="s">
        <v>103</v>
      </c>
      <c r="E19" s="6">
        <v>0.33333333333333331</v>
      </c>
      <c r="F19" s="6">
        <v>0.625</v>
      </c>
      <c r="G19" s="7">
        <v>30</v>
      </c>
      <c r="H19" s="18"/>
      <c r="I19" s="18"/>
      <c r="J19" s="18"/>
    </row>
    <row r="20" spans="1:10" ht="30" customHeight="1" x14ac:dyDescent="0.25">
      <c r="A20" s="20" t="s">
        <v>113</v>
      </c>
      <c r="B20" s="20"/>
      <c r="C20" s="20"/>
      <c r="D20" s="20"/>
      <c r="E20" s="20"/>
      <c r="F20" s="20"/>
      <c r="G20" s="20"/>
      <c r="H20" s="19">
        <f>SUM(H5:H19)</f>
        <v>0</v>
      </c>
      <c r="I20" s="19">
        <f>SUM(I5:I19)</f>
        <v>0</v>
      </c>
      <c r="J20" s="19">
        <f>SUM(J5:J19)</f>
        <v>0</v>
      </c>
    </row>
  </sheetData>
  <autoFilter ref="A4:G4" xr:uid="{999E3F20-9DE0-4E6A-95A8-9802B62988C2}"/>
  <mergeCells count="1">
    <mergeCell ref="A20:G20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46C0-5499-4F3E-B934-6D3EBADAA503}">
  <dimension ref="A1:J18"/>
  <sheetViews>
    <sheetView workbookViewId="0">
      <selection activeCell="H6" sqref="H6"/>
    </sheetView>
  </sheetViews>
  <sheetFormatPr defaultRowHeight="15" x14ac:dyDescent="0.25"/>
  <cols>
    <col min="1" max="1" width="13.140625" customWidth="1"/>
    <col min="2" max="2" width="21.5703125" customWidth="1"/>
    <col min="3" max="3" width="31.42578125" customWidth="1"/>
    <col min="4" max="4" width="26.85546875" customWidth="1"/>
    <col min="5" max="5" width="18.7109375" customWidth="1"/>
    <col min="6" max="6" width="17.7109375" customWidth="1"/>
    <col min="7" max="7" width="14.28515625" customWidth="1"/>
    <col min="8" max="8" width="16.28515625" customWidth="1"/>
    <col min="9" max="9" width="11.5703125" customWidth="1"/>
    <col min="10" max="10" width="15.85546875" customWidth="1"/>
  </cols>
  <sheetData>
    <row r="1" spans="1:10" x14ac:dyDescent="0.25">
      <c r="A1" t="s">
        <v>105</v>
      </c>
    </row>
    <row r="2" spans="1:10" ht="21" x14ac:dyDescent="0.35">
      <c r="A2" s="17" t="s">
        <v>107</v>
      </c>
    </row>
    <row r="4" spans="1:10" ht="30" customHeight="1" x14ac:dyDescent="0.25">
      <c r="A4" s="1" t="s">
        <v>0</v>
      </c>
      <c r="B4" s="2" t="s">
        <v>1</v>
      </c>
      <c r="C4" s="2" t="s">
        <v>2</v>
      </c>
      <c r="D4" s="2" t="s">
        <v>58</v>
      </c>
      <c r="E4" s="3" t="s">
        <v>111</v>
      </c>
      <c r="F4" s="3" t="s">
        <v>112</v>
      </c>
      <c r="G4" s="3" t="s">
        <v>59</v>
      </c>
      <c r="H4" s="3" t="s">
        <v>115</v>
      </c>
      <c r="I4" s="3" t="s">
        <v>114</v>
      </c>
      <c r="J4" s="3" t="s">
        <v>116</v>
      </c>
    </row>
    <row r="5" spans="1:10" ht="30" customHeight="1" x14ac:dyDescent="0.25">
      <c r="A5" s="12">
        <v>45384</v>
      </c>
      <c r="B5" s="13" t="s">
        <v>7</v>
      </c>
      <c r="C5" s="13" t="s">
        <v>8</v>
      </c>
      <c r="D5" s="13" t="s">
        <v>62</v>
      </c>
      <c r="E5" s="14">
        <v>0.34375</v>
      </c>
      <c r="F5" s="14">
        <v>0.46875</v>
      </c>
      <c r="G5" s="15">
        <v>27</v>
      </c>
      <c r="H5" s="18"/>
      <c r="I5" s="18"/>
      <c r="J5" s="18"/>
    </row>
    <row r="6" spans="1:10" ht="30" customHeight="1" x14ac:dyDescent="0.25">
      <c r="A6" s="12">
        <v>45398</v>
      </c>
      <c r="B6" s="13" t="s">
        <v>12</v>
      </c>
      <c r="C6" s="13" t="s">
        <v>28</v>
      </c>
      <c r="D6" s="13" t="s">
        <v>76</v>
      </c>
      <c r="E6" s="14">
        <v>0.35416666666666669</v>
      </c>
      <c r="F6" s="14">
        <v>0.52083333333333337</v>
      </c>
      <c r="G6" s="15">
        <v>31</v>
      </c>
      <c r="H6" s="18"/>
      <c r="I6" s="18"/>
      <c r="J6" s="18"/>
    </row>
    <row r="7" spans="1:10" ht="30" customHeight="1" x14ac:dyDescent="0.25">
      <c r="A7" s="12">
        <v>45398</v>
      </c>
      <c r="B7" s="13" t="s">
        <v>22</v>
      </c>
      <c r="C7" s="13" t="s">
        <v>31</v>
      </c>
      <c r="D7" s="13" t="s">
        <v>79</v>
      </c>
      <c r="E7" s="14">
        <v>0.33333333333333331</v>
      </c>
      <c r="F7" s="14">
        <v>0.52083333333333337</v>
      </c>
      <c r="G7" s="15">
        <v>53</v>
      </c>
      <c r="H7" s="18"/>
      <c r="I7" s="18"/>
      <c r="J7" s="18"/>
    </row>
    <row r="8" spans="1:10" ht="30" customHeight="1" x14ac:dyDescent="0.25">
      <c r="A8" s="12">
        <v>45400</v>
      </c>
      <c r="B8" s="13" t="s">
        <v>9</v>
      </c>
      <c r="C8" s="13" t="s">
        <v>33</v>
      </c>
      <c r="D8" s="13" t="s">
        <v>81</v>
      </c>
      <c r="E8" s="14">
        <v>0.33333333333333331</v>
      </c>
      <c r="F8" s="14">
        <v>0.52083333333333337</v>
      </c>
      <c r="G8" s="15">
        <v>85</v>
      </c>
      <c r="H8" s="18"/>
      <c r="I8" s="18"/>
      <c r="J8" s="18"/>
    </row>
    <row r="9" spans="1:10" ht="30" customHeight="1" x14ac:dyDescent="0.25">
      <c r="A9" s="12">
        <v>45401</v>
      </c>
      <c r="B9" s="13" t="s">
        <v>7</v>
      </c>
      <c r="C9" s="13" t="s">
        <v>39</v>
      </c>
      <c r="D9" s="13" t="s">
        <v>85</v>
      </c>
      <c r="E9" s="14">
        <v>0.33333333333333331</v>
      </c>
      <c r="F9" s="14">
        <v>0.5</v>
      </c>
      <c r="G9" s="15">
        <v>16</v>
      </c>
      <c r="H9" s="18"/>
      <c r="I9" s="18"/>
      <c r="J9" s="18"/>
    </row>
    <row r="10" spans="1:10" ht="30" customHeight="1" x14ac:dyDescent="0.25">
      <c r="A10" s="12">
        <v>45404</v>
      </c>
      <c r="B10" s="13" t="s">
        <v>9</v>
      </c>
      <c r="C10" s="13" t="s">
        <v>40</v>
      </c>
      <c r="D10" s="13" t="s">
        <v>86</v>
      </c>
      <c r="E10" s="14">
        <v>0.33333333333333331</v>
      </c>
      <c r="F10" s="14">
        <v>0.54166666666666663</v>
      </c>
      <c r="G10" s="15">
        <v>22</v>
      </c>
      <c r="H10" s="18"/>
      <c r="I10" s="18"/>
      <c r="J10" s="18"/>
    </row>
    <row r="11" spans="1:10" ht="30" customHeight="1" x14ac:dyDescent="0.25">
      <c r="A11" s="12">
        <v>45405</v>
      </c>
      <c r="B11" s="13" t="s">
        <v>9</v>
      </c>
      <c r="C11" s="13" t="s">
        <v>42</v>
      </c>
      <c r="D11" s="13" t="s">
        <v>88</v>
      </c>
      <c r="E11" s="14">
        <v>0.32291666666666669</v>
      </c>
      <c r="F11" s="14">
        <v>0.52083333333333337</v>
      </c>
      <c r="G11" s="15">
        <v>23</v>
      </c>
      <c r="H11" s="18"/>
      <c r="I11" s="18"/>
      <c r="J11" s="18"/>
    </row>
    <row r="12" spans="1:10" ht="30" customHeight="1" x14ac:dyDescent="0.25">
      <c r="A12" s="12">
        <v>45405</v>
      </c>
      <c r="B12" s="13" t="s">
        <v>3</v>
      </c>
      <c r="C12" s="13" t="s">
        <v>43</v>
      </c>
      <c r="D12" s="13" t="s">
        <v>89</v>
      </c>
      <c r="E12" s="14">
        <v>0.35416666666666669</v>
      </c>
      <c r="F12" s="14">
        <v>0.47916666666666669</v>
      </c>
      <c r="G12" s="15">
        <v>46</v>
      </c>
      <c r="H12" s="18"/>
      <c r="I12" s="18"/>
      <c r="J12" s="18"/>
    </row>
    <row r="13" spans="1:10" ht="30" customHeight="1" x14ac:dyDescent="0.25">
      <c r="A13" s="12">
        <v>45406</v>
      </c>
      <c r="B13" s="13" t="s">
        <v>3</v>
      </c>
      <c r="C13" s="13" t="s">
        <v>47</v>
      </c>
      <c r="D13" s="13" t="s">
        <v>93</v>
      </c>
      <c r="E13" s="14">
        <v>0.35416666666666669</v>
      </c>
      <c r="F13" s="14">
        <v>0.46875</v>
      </c>
      <c r="G13" s="15">
        <v>17</v>
      </c>
      <c r="H13" s="18"/>
      <c r="I13" s="18"/>
      <c r="J13" s="18"/>
    </row>
    <row r="14" spans="1:10" ht="30" customHeight="1" x14ac:dyDescent="0.25">
      <c r="A14" s="12">
        <v>45407</v>
      </c>
      <c r="B14" s="13" t="s">
        <v>5</v>
      </c>
      <c r="C14" s="13" t="s">
        <v>48</v>
      </c>
      <c r="D14" s="13" t="s">
        <v>94</v>
      </c>
      <c r="E14" s="14">
        <v>0.34375</v>
      </c>
      <c r="F14" s="14">
        <v>0.51041666666666663</v>
      </c>
      <c r="G14" s="15">
        <f>28</f>
        <v>28</v>
      </c>
      <c r="H14" s="18"/>
      <c r="I14" s="18"/>
      <c r="J14" s="18"/>
    </row>
    <row r="15" spans="1:10" ht="30" customHeight="1" x14ac:dyDescent="0.25">
      <c r="A15" s="12">
        <v>45407</v>
      </c>
      <c r="B15" s="13" t="s">
        <v>22</v>
      </c>
      <c r="C15" s="13" t="s">
        <v>51</v>
      </c>
      <c r="D15" s="13" t="s">
        <v>98</v>
      </c>
      <c r="E15" s="14">
        <v>0.33333333333333331</v>
      </c>
      <c r="F15" s="14">
        <v>0.52083333333333337</v>
      </c>
      <c r="G15" s="15">
        <v>49</v>
      </c>
      <c r="H15" s="18"/>
      <c r="I15" s="18"/>
      <c r="J15" s="18"/>
    </row>
    <row r="16" spans="1:10" ht="30" customHeight="1" x14ac:dyDescent="0.25">
      <c r="A16" s="12">
        <v>45411</v>
      </c>
      <c r="B16" s="13" t="s">
        <v>27</v>
      </c>
      <c r="C16" s="13" t="s">
        <v>8</v>
      </c>
      <c r="D16" s="13" t="s">
        <v>62</v>
      </c>
      <c r="E16" s="14">
        <v>0.33333333333333331</v>
      </c>
      <c r="F16" s="14">
        <v>0.48958333333333331</v>
      </c>
      <c r="G16" s="15">
        <v>28</v>
      </c>
      <c r="H16" s="18"/>
      <c r="I16" s="18"/>
      <c r="J16" s="18"/>
    </row>
    <row r="17" spans="1:10" ht="30" customHeight="1" x14ac:dyDescent="0.25">
      <c r="A17" s="12">
        <v>45412</v>
      </c>
      <c r="B17" s="13" t="s">
        <v>12</v>
      </c>
      <c r="C17" s="13" t="s">
        <v>55</v>
      </c>
      <c r="D17" s="13" t="s">
        <v>102</v>
      </c>
      <c r="E17" s="14">
        <v>0.34027777777777773</v>
      </c>
      <c r="F17" s="14">
        <v>0.5</v>
      </c>
      <c r="G17" s="15">
        <v>62</v>
      </c>
      <c r="H17" s="18"/>
      <c r="I17" s="18"/>
      <c r="J17" s="18"/>
    </row>
    <row r="18" spans="1:10" ht="30.75" customHeight="1" x14ac:dyDescent="0.25">
      <c r="A18" s="21" t="s">
        <v>113</v>
      </c>
      <c r="B18" s="21"/>
      <c r="C18" s="21"/>
      <c r="D18" s="21"/>
      <c r="E18" s="21"/>
      <c r="F18" s="21"/>
      <c r="G18" s="21"/>
      <c r="H18" s="19">
        <f>SUM(H5:H17)</f>
        <v>0</v>
      </c>
      <c r="I18" s="19">
        <f>SUM(I5:I17)</f>
        <v>0</v>
      </c>
      <c r="J18" s="19">
        <f>SUM(J5:J17)</f>
        <v>0</v>
      </c>
    </row>
  </sheetData>
  <mergeCells count="1">
    <mergeCell ref="A18:G18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E62E1-61EF-4124-A5AE-3079292ABCBA}">
  <dimension ref="A1:J37"/>
  <sheetViews>
    <sheetView zoomScale="80" zoomScaleNormal="80" workbookViewId="0">
      <selection activeCell="L7" sqref="L7"/>
    </sheetView>
  </sheetViews>
  <sheetFormatPr defaultRowHeight="15" x14ac:dyDescent="0.25"/>
  <cols>
    <col min="1" max="1" width="18" customWidth="1"/>
    <col min="2" max="2" width="23.7109375" customWidth="1"/>
    <col min="3" max="3" width="25.42578125" customWidth="1"/>
    <col min="4" max="4" width="23.7109375" customWidth="1"/>
    <col min="5" max="5" width="16.28515625" customWidth="1"/>
    <col min="6" max="6" width="16.7109375" customWidth="1"/>
    <col min="7" max="7" width="18.5703125" customWidth="1"/>
    <col min="8" max="8" width="15.28515625" customWidth="1"/>
    <col min="9" max="9" width="14.28515625" customWidth="1"/>
    <col min="10" max="10" width="15" customWidth="1"/>
  </cols>
  <sheetData>
    <row r="1" spans="1:10" x14ac:dyDescent="0.25">
      <c r="A1" t="s">
        <v>105</v>
      </c>
    </row>
    <row r="2" spans="1:10" ht="21" x14ac:dyDescent="0.35">
      <c r="A2" s="17" t="s">
        <v>108</v>
      </c>
    </row>
    <row r="4" spans="1:10" ht="30" customHeight="1" x14ac:dyDescent="0.25">
      <c r="A4" s="1" t="s">
        <v>0</v>
      </c>
      <c r="B4" s="2" t="s">
        <v>1</v>
      </c>
      <c r="C4" s="2" t="s">
        <v>2</v>
      </c>
      <c r="D4" s="2" t="s">
        <v>58</v>
      </c>
      <c r="E4" s="3" t="s">
        <v>109</v>
      </c>
      <c r="F4" s="3" t="s">
        <v>112</v>
      </c>
      <c r="G4" s="3" t="s">
        <v>59</v>
      </c>
      <c r="H4" s="3" t="s">
        <v>115</v>
      </c>
      <c r="I4" s="3" t="s">
        <v>114</v>
      </c>
      <c r="J4" s="3" t="s">
        <v>116</v>
      </c>
    </row>
    <row r="5" spans="1:10" ht="30" customHeight="1" x14ac:dyDescent="0.25">
      <c r="A5" s="4">
        <v>45384</v>
      </c>
      <c r="B5" s="5" t="s">
        <v>5</v>
      </c>
      <c r="C5" s="5" t="s">
        <v>6</v>
      </c>
      <c r="D5" s="5" t="s">
        <v>61</v>
      </c>
      <c r="E5" s="6">
        <v>0.35416666666666669</v>
      </c>
      <c r="F5" s="6">
        <v>0.52083333333333337</v>
      </c>
      <c r="G5" s="7">
        <f>46</f>
        <v>46</v>
      </c>
      <c r="H5" s="18"/>
      <c r="I5" s="18"/>
      <c r="J5" s="18"/>
    </row>
    <row r="6" spans="1:10" ht="30" customHeight="1" x14ac:dyDescent="0.25">
      <c r="A6" s="4">
        <v>45385</v>
      </c>
      <c r="B6" s="5" t="s">
        <v>9</v>
      </c>
      <c r="C6" s="5" t="s">
        <v>10</v>
      </c>
      <c r="D6" s="5" t="s">
        <v>63</v>
      </c>
      <c r="E6" s="6">
        <v>0.33333333333333331</v>
      </c>
      <c r="F6" s="6">
        <v>0.52083333333333337</v>
      </c>
      <c r="G6" s="7">
        <v>100</v>
      </c>
      <c r="H6" s="18"/>
      <c r="I6" s="18"/>
      <c r="J6" s="18"/>
    </row>
    <row r="7" spans="1:10" ht="30" customHeight="1" x14ac:dyDescent="0.25">
      <c r="A7" s="4">
        <v>45385</v>
      </c>
      <c r="B7" s="5" t="s">
        <v>5</v>
      </c>
      <c r="C7" s="5" t="s">
        <v>6</v>
      </c>
      <c r="D7" s="5" t="s">
        <v>61</v>
      </c>
      <c r="E7" s="6">
        <v>0.35416666666666669</v>
      </c>
      <c r="F7" s="6">
        <v>0.52083333333333337</v>
      </c>
      <c r="G7" s="7">
        <f>44</f>
        <v>44</v>
      </c>
      <c r="H7" s="18"/>
      <c r="I7" s="18"/>
      <c r="J7" s="18"/>
    </row>
    <row r="8" spans="1:10" ht="30" customHeight="1" x14ac:dyDescent="0.25">
      <c r="A8" s="4">
        <v>45386</v>
      </c>
      <c r="B8" s="5" t="s">
        <v>5</v>
      </c>
      <c r="C8" s="5" t="s">
        <v>11</v>
      </c>
      <c r="D8" s="5" t="s">
        <v>64</v>
      </c>
      <c r="E8" s="6">
        <v>0.34375</v>
      </c>
      <c r="F8" s="6">
        <v>0.52083333333333337</v>
      </c>
      <c r="G8" s="7">
        <f>24</f>
        <v>24</v>
      </c>
      <c r="H8" s="18"/>
      <c r="I8" s="18"/>
      <c r="J8" s="18"/>
    </row>
    <row r="9" spans="1:10" ht="30" customHeight="1" x14ac:dyDescent="0.25">
      <c r="A9" s="4">
        <v>45387</v>
      </c>
      <c r="B9" s="5" t="s">
        <v>12</v>
      </c>
      <c r="C9" s="5" t="s">
        <v>13</v>
      </c>
      <c r="D9" s="5" t="s">
        <v>65</v>
      </c>
      <c r="E9" s="6">
        <v>0.375</v>
      </c>
      <c r="F9" s="6">
        <v>0.54166666666666663</v>
      </c>
      <c r="G9" s="7">
        <v>20</v>
      </c>
      <c r="H9" s="18"/>
      <c r="I9" s="18"/>
      <c r="J9" s="18"/>
    </row>
    <row r="10" spans="1:10" ht="30" customHeight="1" x14ac:dyDescent="0.25">
      <c r="A10" s="4">
        <v>45390</v>
      </c>
      <c r="B10" s="5" t="s">
        <v>5</v>
      </c>
      <c r="C10" s="5" t="s">
        <v>14</v>
      </c>
      <c r="D10" s="5" t="s">
        <v>66</v>
      </c>
      <c r="E10" s="6">
        <v>0.33333333333333331</v>
      </c>
      <c r="F10" s="6">
        <v>0.54166666666666663</v>
      </c>
      <c r="G10" s="7">
        <v>22</v>
      </c>
      <c r="H10" s="18"/>
      <c r="I10" s="18"/>
      <c r="J10" s="18"/>
    </row>
    <row r="11" spans="1:10" ht="30" customHeight="1" x14ac:dyDescent="0.25">
      <c r="A11" s="4">
        <v>45391</v>
      </c>
      <c r="B11" s="5" t="s">
        <v>16</v>
      </c>
      <c r="C11" s="5" t="s">
        <v>17</v>
      </c>
      <c r="D11" s="5" t="s">
        <v>68</v>
      </c>
      <c r="E11" s="6">
        <v>0.33333333333333331</v>
      </c>
      <c r="F11" s="6">
        <v>0.55208333333333337</v>
      </c>
      <c r="G11" s="7">
        <v>48</v>
      </c>
      <c r="H11" s="18"/>
      <c r="I11" s="18"/>
      <c r="J11" s="18"/>
    </row>
    <row r="12" spans="1:10" ht="30" customHeight="1" x14ac:dyDescent="0.25">
      <c r="A12" s="4">
        <v>45391</v>
      </c>
      <c r="B12" s="5" t="s">
        <v>9</v>
      </c>
      <c r="C12" s="5" t="s">
        <v>18</v>
      </c>
      <c r="D12" s="5" t="s">
        <v>69</v>
      </c>
      <c r="E12" s="6">
        <v>0.33333333333333331</v>
      </c>
      <c r="F12" s="6">
        <v>0.54166666666666663</v>
      </c>
      <c r="G12" s="7">
        <v>65</v>
      </c>
      <c r="H12" s="18"/>
      <c r="I12" s="18"/>
      <c r="J12" s="18"/>
    </row>
    <row r="13" spans="1:10" ht="30" customHeight="1" x14ac:dyDescent="0.25">
      <c r="A13" s="4">
        <v>45391</v>
      </c>
      <c r="B13" s="5" t="s">
        <v>3</v>
      </c>
      <c r="C13" s="5" t="s">
        <v>19</v>
      </c>
      <c r="D13" s="5" t="s">
        <v>70</v>
      </c>
      <c r="E13" s="6">
        <v>0.33333333333333331</v>
      </c>
      <c r="F13" s="6">
        <v>0.5</v>
      </c>
      <c r="G13" s="7">
        <v>48</v>
      </c>
      <c r="H13" s="18"/>
      <c r="I13" s="18"/>
      <c r="J13" s="18"/>
    </row>
    <row r="14" spans="1:10" ht="30" customHeight="1" x14ac:dyDescent="0.25">
      <c r="A14" s="4">
        <v>45391</v>
      </c>
      <c r="B14" s="5" t="s">
        <v>20</v>
      </c>
      <c r="C14" s="5" t="s">
        <v>21</v>
      </c>
      <c r="D14" s="5" t="s">
        <v>71</v>
      </c>
      <c r="E14" s="6">
        <v>0.33333333333333331</v>
      </c>
      <c r="F14" s="6">
        <v>0.4861111111111111</v>
      </c>
      <c r="G14" s="7">
        <v>27</v>
      </c>
      <c r="H14" s="18"/>
      <c r="I14" s="18"/>
      <c r="J14" s="18"/>
    </row>
    <row r="15" spans="1:10" ht="30" customHeight="1" x14ac:dyDescent="0.25">
      <c r="A15" s="4">
        <v>45392</v>
      </c>
      <c r="B15" s="5" t="s">
        <v>5</v>
      </c>
      <c r="C15" s="5" t="s">
        <v>24</v>
      </c>
      <c r="D15" s="5" t="s">
        <v>73</v>
      </c>
      <c r="E15" s="6">
        <v>0.33333333333333331</v>
      </c>
      <c r="F15" s="6">
        <v>0.54166666666666663</v>
      </c>
      <c r="G15" s="7">
        <f>38</f>
        <v>38</v>
      </c>
      <c r="H15" s="18"/>
      <c r="I15" s="18"/>
      <c r="J15" s="18"/>
    </row>
    <row r="16" spans="1:10" ht="30" customHeight="1" x14ac:dyDescent="0.25">
      <c r="A16" s="8">
        <v>45393</v>
      </c>
      <c r="B16" s="9" t="s">
        <v>22</v>
      </c>
      <c r="C16" s="9" t="s">
        <v>13</v>
      </c>
      <c r="D16" s="9" t="s">
        <v>65</v>
      </c>
      <c r="E16" s="10">
        <v>0.33333333333333331</v>
      </c>
      <c r="F16" s="10">
        <v>0.5</v>
      </c>
      <c r="G16" s="11">
        <v>20</v>
      </c>
      <c r="H16" s="18"/>
      <c r="I16" s="18"/>
      <c r="J16" s="18"/>
    </row>
    <row r="17" spans="1:10" ht="30" customHeight="1" x14ac:dyDescent="0.25">
      <c r="A17" s="4">
        <v>45393</v>
      </c>
      <c r="B17" s="5" t="s">
        <v>5</v>
      </c>
      <c r="C17" s="5" t="s">
        <v>24</v>
      </c>
      <c r="D17" s="5" t="s">
        <v>73</v>
      </c>
      <c r="E17" s="6">
        <v>0.33333333333333331</v>
      </c>
      <c r="F17" s="6">
        <v>0.54166666666666663</v>
      </c>
      <c r="G17" s="7">
        <f>30</f>
        <v>30</v>
      </c>
      <c r="H17" s="18"/>
      <c r="I17" s="18"/>
      <c r="J17" s="18"/>
    </row>
    <row r="18" spans="1:10" ht="30" customHeight="1" x14ac:dyDescent="0.25">
      <c r="A18" s="4">
        <v>45394</v>
      </c>
      <c r="B18" s="5" t="s">
        <v>9</v>
      </c>
      <c r="C18" s="5" t="s">
        <v>25</v>
      </c>
      <c r="D18" s="5" t="s">
        <v>74</v>
      </c>
      <c r="E18" s="6">
        <v>0.34722222222222227</v>
      </c>
      <c r="F18" s="6">
        <v>0.5</v>
      </c>
      <c r="G18" s="7">
        <v>47</v>
      </c>
      <c r="H18" s="18"/>
      <c r="I18" s="18"/>
      <c r="J18" s="18"/>
    </row>
    <row r="19" spans="1:10" ht="30" customHeight="1" x14ac:dyDescent="0.25">
      <c r="A19" s="4">
        <v>45397</v>
      </c>
      <c r="B19" s="5" t="s">
        <v>22</v>
      </c>
      <c r="C19" s="5" t="s">
        <v>25</v>
      </c>
      <c r="D19" s="5" t="s">
        <v>74</v>
      </c>
      <c r="E19" s="6">
        <v>0.34375</v>
      </c>
      <c r="F19" s="6">
        <v>0.52083333333333337</v>
      </c>
      <c r="G19" s="7">
        <v>26</v>
      </c>
      <c r="H19" s="18"/>
      <c r="I19" s="18"/>
      <c r="J19" s="18"/>
    </row>
    <row r="20" spans="1:10" ht="30" customHeight="1" x14ac:dyDescent="0.25">
      <c r="A20" s="4">
        <v>45398</v>
      </c>
      <c r="B20" s="5" t="s">
        <v>5</v>
      </c>
      <c r="C20" s="5" t="s">
        <v>29</v>
      </c>
      <c r="D20" s="5" t="s">
        <v>77</v>
      </c>
      <c r="E20" s="6">
        <v>0.35416666666666669</v>
      </c>
      <c r="F20" s="6">
        <v>0.52083333333333337</v>
      </c>
      <c r="G20" s="7">
        <v>48</v>
      </c>
      <c r="H20" s="18"/>
      <c r="I20" s="18"/>
      <c r="J20" s="18"/>
    </row>
    <row r="21" spans="1:10" ht="30" customHeight="1" x14ac:dyDescent="0.25">
      <c r="A21" s="4">
        <v>45398</v>
      </c>
      <c r="B21" s="5" t="s">
        <v>16</v>
      </c>
      <c r="C21" s="5" t="s">
        <v>30</v>
      </c>
      <c r="D21" s="5" t="s">
        <v>78</v>
      </c>
      <c r="E21" s="6">
        <v>0.55555555555555558</v>
      </c>
      <c r="F21" s="6">
        <v>0.69791666666666663</v>
      </c>
      <c r="G21" s="7">
        <v>35</v>
      </c>
      <c r="H21" s="18"/>
      <c r="I21" s="18"/>
      <c r="J21" s="18"/>
    </row>
    <row r="22" spans="1:10" ht="30" customHeight="1" x14ac:dyDescent="0.25">
      <c r="A22" s="4">
        <v>45398</v>
      </c>
      <c r="B22" s="5" t="s">
        <v>12</v>
      </c>
      <c r="C22" s="5" t="s">
        <v>32</v>
      </c>
      <c r="D22" s="5" t="s">
        <v>80</v>
      </c>
      <c r="E22" s="6">
        <v>0.35416666666666669</v>
      </c>
      <c r="F22" s="6">
        <v>0.47916666666666669</v>
      </c>
      <c r="G22" s="7">
        <v>24</v>
      </c>
      <c r="H22" s="18"/>
      <c r="I22" s="18"/>
      <c r="J22" s="18"/>
    </row>
    <row r="23" spans="1:10" ht="30" customHeight="1" x14ac:dyDescent="0.25">
      <c r="A23" s="4">
        <v>45399</v>
      </c>
      <c r="B23" s="5" t="s">
        <v>5</v>
      </c>
      <c r="C23" s="5" t="s">
        <v>6</v>
      </c>
      <c r="D23" s="5" t="s">
        <v>61</v>
      </c>
      <c r="E23" s="6">
        <v>0.35416666666666669</v>
      </c>
      <c r="F23" s="6">
        <v>0.52083333333333337</v>
      </c>
      <c r="G23" s="7">
        <f>47</f>
        <v>47</v>
      </c>
      <c r="H23" s="18"/>
      <c r="I23" s="18"/>
      <c r="J23" s="18"/>
    </row>
    <row r="24" spans="1:10" ht="30" customHeight="1" x14ac:dyDescent="0.25">
      <c r="A24" s="4">
        <v>45400</v>
      </c>
      <c r="B24" s="5" t="s">
        <v>12</v>
      </c>
      <c r="C24" s="5" t="s">
        <v>34</v>
      </c>
      <c r="D24" s="5" t="s">
        <v>82</v>
      </c>
      <c r="E24" s="6">
        <v>0.33333333333333331</v>
      </c>
      <c r="F24" s="6">
        <v>0.52083333333333337</v>
      </c>
      <c r="G24" s="7">
        <v>47</v>
      </c>
      <c r="H24" s="18"/>
      <c r="I24" s="18"/>
      <c r="J24" s="18"/>
    </row>
    <row r="25" spans="1:10" ht="30" customHeight="1" x14ac:dyDescent="0.25">
      <c r="A25" s="4">
        <v>45400</v>
      </c>
      <c r="B25" s="5" t="s">
        <v>5</v>
      </c>
      <c r="C25" s="5" t="s">
        <v>29</v>
      </c>
      <c r="D25" s="5" t="s">
        <v>77</v>
      </c>
      <c r="E25" s="6">
        <v>0.35416666666666669</v>
      </c>
      <c r="F25" s="6">
        <v>0.52083333333333337</v>
      </c>
      <c r="G25" s="7">
        <v>56</v>
      </c>
      <c r="H25" s="18"/>
      <c r="I25" s="18"/>
      <c r="J25" s="18"/>
    </row>
    <row r="26" spans="1:10" ht="30" customHeight="1" x14ac:dyDescent="0.25">
      <c r="A26" s="4">
        <v>45400</v>
      </c>
      <c r="B26" s="5" t="s">
        <v>35</v>
      </c>
      <c r="C26" s="5" t="s">
        <v>36</v>
      </c>
      <c r="D26" s="5" t="s">
        <v>77</v>
      </c>
      <c r="E26" s="6">
        <v>0.34027777777777773</v>
      </c>
      <c r="F26" s="6">
        <v>0.625</v>
      </c>
      <c r="G26" s="7">
        <v>43</v>
      </c>
      <c r="H26" s="18"/>
      <c r="I26" s="18"/>
      <c r="J26" s="18"/>
    </row>
    <row r="27" spans="1:10" ht="30" customHeight="1" x14ac:dyDescent="0.25">
      <c r="A27" s="4">
        <v>45400</v>
      </c>
      <c r="B27" s="5" t="s">
        <v>16</v>
      </c>
      <c r="C27" s="5" t="s">
        <v>37</v>
      </c>
      <c r="D27" s="5" t="s">
        <v>83</v>
      </c>
      <c r="E27" s="6">
        <v>0.34375</v>
      </c>
      <c r="F27" s="6">
        <v>0.54166666666666663</v>
      </c>
      <c r="G27" s="7">
        <v>21</v>
      </c>
      <c r="H27" s="18"/>
      <c r="I27" s="18"/>
      <c r="J27" s="18"/>
    </row>
    <row r="28" spans="1:10" ht="30" customHeight="1" x14ac:dyDescent="0.25">
      <c r="A28" s="4">
        <v>45404</v>
      </c>
      <c r="B28" s="5" t="s">
        <v>22</v>
      </c>
      <c r="C28" s="5" t="s">
        <v>41</v>
      </c>
      <c r="D28" s="5" t="s">
        <v>87</v>
      </c>
      <c r="E28" s="6">
        <v>0.3611111111111111</v>
      </c>
      <c r="F28" s="6">
        <v>0.47916666666666669</v>
      </c>
      <c r="G28" s="7">
        <v>35</v>
      </c>
      <c r="H28" s="18"/>
      <c r="I28" s="18"/>
      <c r="J28" s="18"/>
    </row>
    <row r="29" spans="1:10" ht="30" customHeight="1" x14ac:dyDescent="0.25">
      <c r="A29" s="4">
        <v>45405</v>
      </c>
      <c r="B29" s="5" t="s">
        <v>9</v>
      </c>
      <c r="C29" s="5" t="s">
        <v>44</v>
      </c>
      <c r="D29" s="5" t="s">
        <v>90</v>
      </c>
      <c r="E29" s="6">
        <v>0.34375</v>
      </c>
      <c r="F29" s="6">
        <v>0.47916666666666669</v>
      </c>
      <c r="G29" s="7">
        <v>26</v>
      </c>
      <c r="H29" s="18"/>
      <c r="I29" s="18"/>
      <c r="J29" s="18"/>
    </row>
    <row r="30" spans="1:10" ht="30" customHeight="1" x14ac:dyDescent="0.25">
      <c r="A30" s="4">
        <v>45405</v>
      </c>
      <c r="B30" s="5" t="s">
        <v>12</v>
      </c>
      <c r="C30" s="5" t="s">
        <v>45</v>
      </c>
      <c r="D30" s="5" t="s">
        <v>91</v>
      </c>
      <c r="E30" s="6">
        <v>0.34027777777777773</v>
      </c>
      <c r="F30" s="6">
        <v>0.52083333333333337</v>
      </c>
      <c r="G30" s="7">
        <v>35</v>
      </c>
      <c r="H30" s="18"/>
      <c r="I30" s="18"/>
      <c r="J30" s="18"/>
    </row>
    <row r="31" spans="1:10" ht="30" customHeight="1" x14ac:dyDescent="0.25">
      <c r="A31" s="4">
        <v>45405</v>
      </c>
      <c r="B31" s="5" t="s">
        <v>22</v>
      </c>
      <c r="C31" s="5" t="s">
        <v>46</v>
      </c>
      <c r="D31" s="5" t="s">
        <v>92</v>
      </c>
      <c r="E31" s="6">
        <v>0.33333333333333331</v>
      </c>
      <c r="F31" s="6">
        <v>0.5</v>
      </c>
      <c r="G31" s="7">
        <v>53</v>
      </c>
      <c r="H31" s="18"/>
      <c r="I31" s="18"/>
      <c r="J31" s="18"/>
    </row>
    <row r="32" spans="1:10" ht="30" customHeight="1" x14ac:dyDescent="0.25">
      <c r="A32" s="4">
        <v>45407</v>
      </c>
      <c r="B32" s="5" t="s">
        <v>16</v>
      </c>
      <c r="C32" s="5" t="s">
        <v>18</v>
      </c>
      <c r="D32" s="5" t="s">
        <v>97</v>
      </c>
      <c r="E32" s="6">
        <v>0.33333333333333331</v>
      </c>
      <c r="F32" s="6">
        <v>0.54166666666666663</v>
      </c>
      <c r="G32" s="7">
        <v>39</v>
      </c>
      <c r="H32" s="18"/>
      <c r="I32" s="18"/>
      <c r="J32" s="18"/>
    </row>
    <row r="33" spans="1:10" ht="30" customHeight="1" x14ac:dyDescent="0.25">
      <c r="A33" s="4">
        <v>45408</v>
      </c>
      <c r="B33" s="5" t="s">
        <v>16</v>
      </c>
      <c r="C33" s="5" t="s">
        <v>18</v>
      </c>
      <c r="D33" s="5" t="s">
        <v>97</v>
      </c>
      <c r="E33" s="6">
        <v>0.33333333333333331</v>
      </c>
      <c r="F33" s="6">
        <v>0.54166666666666663</v>
      </c>
      <c r="G33" s="7">
        <v>47</v>
      </c>
      <c r="H33" s="18"/>
      <c r="I33" s="18"/>
      <c r="J33" s="18"/>
    </row>
    <row r="34" spans="1:10" ht="30" customHeight="1" x14ac:dyDescent="0.25">
      <c r="A34" s="4">
        <v>45411</v>
      </c>
      <c r="B34" s="5" t="s">
        <v>16</v>
      </c>
      <c r="C34" s="5" t="s">
        <v>17</v>
      </c>
      <c r="D34" s="5" t="s">
        <v>68</v>
      </c>
      <c r="E34" s="6">
        <v>0.33333333333333331</v>
      </c>
      <c r="F34" s="6">
        <v>0.55208333333333337</v>
      </c>
      <c r="G34" s="7">
        <v>48</v>
      </c>
      <c r="H34" s="18"/>
      <c r="I34" s="18"/>
      <c r="J34" s="18"/>
    </row>
    <row r="35" spans="1:10" ht="30" customHeight="1" x14ac:dyDescent="0.25">
      <c r="A35" s="4">
        <v>45411</v>
      </c>
      <c r="B35" s="5" t="s">
        <v>16</v>
      </c>
      <c r="C35" s="5" t="s">
        <v>54</v>
      </c>
      <c r="D35" s="5" t="s">
        <v>101</v>
      </c>
      <c r="E35" s="6">
        <v>0.33333333333333331</v>
      </c>
      <c r="F35" s="6">
        <v>0.58333333333333337</v>
      </c>
      <c r="G35" s="7">
        <v>44</v>
      </c>
      <c r="H35" s="18"/>
      <c r="I35" s="18"/>
      <c r="J35" s="18"/>
    </row>
    <row r="36" spans="1:10" ht="30" customHeight="1" x14ac:dyDescent="0.25">
      <c r="A36" s="4">
        <v>45412</v>
      </c>
      <c r="B36" s="5" t="s">
        <v>3</v>
      </c>
      <c r="C36" s="5" t="s">
        <v>57</v>
      </c>
      <c r="D36" s="5" t="s">
        <v>104</v>
      </c>
      <c r="E36" s="6">
        <v>0.33333333333333331</v>
      </c>
      <c r="F36" s="6">
        <v>0.54166666666666663</v>
      </c>
      <c r="G36" s="7">
        <v>60</v>
      </c>
      <c r="H36" s="18"/>
      <c r="I36" s="18"/>
      <c r="J36" s="18"/>
    </row>
    <row r="37" spans="1:10" ht="28.5" customHeight="1" x14ac:dyDescent="0.25">
      <c r="A37" s="21" t="s">
        <v>113</v>
      </c>
      <c r="B37" s="21"/>
      <c r="C37" s="21"/>
      <c r="D37" s="21"/>
      <c r="E37" s="21"/>
      <c r="F37" s="21"/>
      <c r="G37" s="21"/>
      <c r="H37" s="19">
        <f>SUM(H5:H36)</f>
        <v>0</v>
      </c>
      <c r="I37" s="19">
        <f>SUM(I5:I36)</f>
        <v>0</v>
      </c>
      <c r="J37" s="19">
        <f>SUM(J5:J36)</f>
        <v>0</v>
      </c>
    </row>
  </sheetData>
  <mergeCells count="1">
    <mergeCell ref="A37:G3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1 - Chebsko</vt:lpstr>
      <vt:lpstr>Část 2 - Sokolovsko</vt:lpstr>
      <vt:lpstr>Část 3 - 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Dolanská Adéla</dc:creator>
  <cp:lastModifiedBy>Černá Andrea</cp:lastModifiedBy>
  <dcterms:created xsi:type="dcterms:W3CDTF">2024-03-11T14:03:45Z</dcterms:created>
  <dcterms:modified xsi:type="dcterms:W3CDTF">2024-03-15T09:48:38Z</dcterms:modified>
</cp:coreProperties>
</file>