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0" windowHeight="8055" tabRatio="771" activeTab="0"/>
  </bookViews>
  <sheets>
    <sheet name="Karlovarsko 1." sheetId="1" r:id="rId1"/>
    <sheet name="Karlovarsko 2." sheetId="2" r:id="rId2"/>
    <sheet name="Karlovarsko 3." sheetId="3" r:id="rId3"/>
    <sheet name="Karlovarsko 4." sheetId="11" r:id="rId4"/>
    <sheet name="Sokolovsko 1." sheetId="4" r:id="rId5"/>
    <sheet name="Sokolovsko 2." sheetId="5" r:id="rId6"/>
    <sheet name="Chebsko 1." sheetId="7" r:id="rId7"/>
    <sheet name="Chebsko 2." sheetId="9" r:id="rId8"/>
    <sheet name="Chebsko 3." sheetId="8" r:id="rId9"/>
    <sheet name="Chebsko 4." sheetId="15" r:id="rId10"/>
    <sheet name="DVMO" sheetId="17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<sst xmlns="http://schemas.openxmlformats.org/spreadsheetml/2006/main" count="286" uniqueCount="89">
  <si>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</si>
  <si>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</si>
  <si>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</si>
  <si>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</si>
  <si>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</si>
  <si>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</si>
  <si>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</si>
  <si>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</si>
  <si>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</si>
  <si>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</si>
  <si>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osob</t>
  </si>
  <si>
    <t>Západočeské divadlo v Chebu</t>
  </si>
  <si>
    <t xml:space="preserve">ZŠ Karlovy Vary, Truhlářská 19, 360 17 Karlovy Vary (odjezd od zastávky mhd - Školní/ Stará Role) </t>
  </si>
  <si>
    <t>ZŠ Hlávkova Aš, Hlávkova 26, 352 01 Aš</t>
  </si>
  <si>
    <t xml:space="preserve">Císařské lázně, Mariánskolázeňská 2, 360 01 Karlovy Vary, </t>
  </si>
  <si>
    <t>ZŠ Bochov, Okružní 367, 364 71 Bochov (odjezd od autobusové zastávky u MÚ Bochov - náměstí)</t>
  </si>
  <si>
    <t>ZŠ a MŠ Okružní, Okružní 57, 352 01 Aš</t>
  </si>
  <si>
    <t>MŠ Trstěnice, Trstěnice 104, 353 01 Mariánské Lázně</t>
  </si>
  <si>
    <t>ZŠ a MŠ Svatava, Pohraniční stráže 81, 357 03 Svatava</t>
  </si>
  <si>
    <t xml:space="preserve">ZŠ a MŠ Kyselka, Radošov 75, 36272 Kyselka </t>
  </si>
  <si>
    <t xml:space="preserve">ZŠ Skalná, Sporotvní 260, 351 34 Skalná </t>
  </si>
  <si>
    <t>ZŠ a MŠ Tři Sekery, čp 79, 353 01 Mariánské Lázně  (odjezd od autobusové zastávky)</t>
  </si>
  <si>
    <t>Karlovy Vary- Lázně III</t>
  </si>
  <si>
    <t>ZŠ Loket, TG. Masaryka 128, 35733 Loket (odjezd od zastávky - terminál)</t>
  </si>
  <si>
    <t>Porcelánka Thun Nová Role</t>
  </si>
  <si>
    <t>ZŠ a MŠ Chyše, Na Špičáku 292, 364 53 Chyše</t>
  </si>
  <si>
    <t>ZŠ a MŠ Drmoul, Školní 26 353 01 Drmoul</t>
  </si>
  <si>
    <t>ZŠ a MŠ Plesná, Školní 254, 351 35 Plesná</t>
  </si>
  <si>
    <t>Svobodná chebská škola, Jánské náměstí 15, 352 02 Cheb</t>
  </si>
  <si>
    <t>ZŠ a ZUŠ Žlutice, Poděbradova 307, Žlutice, 364 53</t>
  </si>
  <si>
    <t>MŠ Kraslice, B. Němcové 1685, 358 01 Kraslice</t>
  </si>
  <si>
    <t>Krajská knihovna Karlovarského kraje - Karlovy Vary - Dvory</t>
  </si>
  <si>
    <t>ZŠ Toužim, Plzeňská 395, 364 01 Toužim</t>
  </si>
  <si>
    <t>Muzeum Cheb, náměstí Krále Jiřího z Poděbrad 492/3, 350 02 Cheb</t>
  </si>
  <si>
    <t>ZŠ Bochov, Okružní 367, 364 71 Bochov (odjezd od autobusové zastávky u MÚ Bochov)</t>
  </si>
  <si>
    <t>ZŠ Františkovy Lázně, Česká 39/1 351 01 Franitškovy Lázně</t>
  </si>
  <si>
    <t>ZŠ Ostrov, Májová 997, 363 01 Ostrov (odjezd z boku školy - u tělocvičen)</t>
  </si>
  <si>
    <t>8.00</t>
  </si>
  <si>
    <t xml:space="preserve">ZŠ Merklín, čp 31, 362 34 Merklín </t>
  </si>
  <si>
    <t>ZŠ a ZUŠ Žlutice, Poděbradova 307, Žlutice, 364 52</t>
  </si>
  <si>
    <t>ZŠ a MŠ Bečov nad Teplou, Školní 152, Bečov nad Teplou 364 64 (náměstí 5. května Bečov nad Teplou  - autobusová zastávka)</t>
  </si>
  <si>
    <t>MŠ Velichov, čp 132, 363 01 Ostrov (odjezd od COOPu - pokud možno minibus)</t>
  </si>
  <si>
    <t>Klášter Teplá, Klášter 210, 364 61 Teplá</t>
  </si>
  <si>
    <t>MŠ Klimentov, čp 118, 353 01 Velká Hleďsebe</t>
  </si>
  <si>
    <t xml:space="preserve">Lesní mateřská škola Pod Lipami, Úzká 375/4, 350 02 Cheb (odjezd od OBI v Chebu) </t>
  </si>
  <si>
    <t>Lesní MŠ Svatošky, Nábřeží J. Palacha 1139/40, Karlovy Vary (odjezd od SOS Dětské vesničky)</t>
  </si>
  <si>
    <t>ZŠ a MŠ Rovná, čp. 38, 356 01 Rovná</t>
  </si>
  <si>
    <t>ZŠ a MŠ Horní Blatná, Komenského 261, Horní Blatná
ZŠ a MŠ Abertamy, Blatenská 425, Abertamy
(odjezd v 8:00 od školy Horní Blatná a v 8:15 od školy v Abertamech)</t>
  </si>
  <si>
    <t>Lesní škola Skulina, Svatošská, 360 01 Karlovy Vary - Doubí (odjezd od SOS Dětské vesničky)</t>
  </si>
  <si>
    <t xml:space="preserve">Interaktivní galerie Becherova vila, Krále Jiřího 1196/9, 360 01 Karlovy Vary </t>
  </si>
  <si>
    <t>MŠ Chodov, Školní 737, 357 35 Chodov</t>
  </si>
  <si>
    <t>ZŠ Hranice, Husova 414, 351 24 Hranice u Aše</t>
  </si>
  <si>
    <t>MŠ a ZŠ Nový Kostel, čp 84, 351 34 Cheb</t>
  </si>
  <si>
    <t>ZŠ a MŠ Hazlov čp 117, 351 32 Hazlov</t>
  </si>
  <si>
    <t xml:space="preserve">ZŠ Kraslice, Dukelská 1122, 358 01 Kraslice (odjezd z ulice Rybná, za školou) </t>
  </si>
  <si>
    <t>SŠ živnostenská Sokolov, Žákovská 716, 356 01 Sokolov (odjezd z nábřeží Petra Bezruče č.p 2291)</t>
  </si>
  <si>
    <t>Gymnázium Aš, Hlavní 106, 352 01 Aš (odjezd od Lidového domu)</t>
  </si>
  <si>
    <t>ZŠ a MŠ Aš, Okružní 51, 352 01 Aš</t>
  </si>
  <si>
    <t>MŠ Krásná, čp 280, 352 01</t>
  </si>
  <si>
    <t>MŠ Velká Hleďsebe, Tyršova 315, 353 01 Velká Hleďsebe</t>
  </si>
  <si>
    <t>Karlovy Vary - Kino Dahomíra</t>
  </si>
  <si>
    <t>ZŠ a ZUŠ Žlutice, Poděbradova 307, Žlutice, 364 54 (odjezd - autobusová zastávka na nádraží)</t>
  </si>
  <si>
    <t>Bečovská botanická zahrada, Tovární 478, 36464 Bečov nad Teplou</t>
  </si>
  <si>
    <t xml:space="preserve">ZŠ Jazyků Karlovy Vary, Libušina 31, 360 01 Karlovy Vary </t>
  </si>
  <si>
    <t>Státní hrad a zámek Bečov</t>
  </si>
  <si>
    <t>ZŠ Ostrov, Masarykova 1289, 363 01 Ostrov</t>
  </si>
  <si>
    <t>ZŠ Sokolov, Rokycanova 258, 356 01 Sokolov (odjezd  od zastávky MHD Rokycanova)</t>
  </si>
  <si>
    <t>ZŠ a MŠ Plesná, Školní 254, 351 35 Plesná (odjezd autobusové zastávky na náměstí)</t>
  </si>
  <si>
    <t>ZŠ Útvina, čp 153, 364 01 Toužim</t>
  </si>
  <si>
    <t xml:space="preserve">ZŠ jazyků Karlovy Vary, Libušina 31, 360 01 Karlovy Vary </t>
  </si>
  <si>
    <t>II. ZŠ Chodov, Školní 697, 357 35 Chodov</t>
  </si>
  <si>
    <t>NEOnová ZŠ Aš, Luční 2653/8, 352 01 Aš (odjezd od Lidového domu)</t>
  </si>
  <si>
    <t>ZŠ Nová Role, Školní 232, 36225 Nová Role</t>
  </si>
  <si>
    <t>MŠ Loket, Sportovní 561, 357 33 Loket</t>
  </si>
  <si>
    <t xml:space="preserve">Městské divadlo Mariánské Lázně, Třebízského 106 353 01  Mariánské Lázně </t>
  </si>
  <si>
    <t>ZŠ a MŠ Tři Sekery, čp 79, 353 01 Mariánské Lázně (odjezd od autobusové zastávky)</t>
  </si>
  <si>
    <t>MŠ Krásno, Kladenská 210, 357 31 Sokolov</t>
  </si>
  <si>
    <t xml:space="preserve"> 12:00</t>
  </si>
  <si>
    <t>CENOVÁ NABÍDKA - Doprava dětí březen 2024 - Část 11 – Doprava většího množství osob</t>
  </si>
  <si>
    <t>CENOVÁ NABÍDKA - Doprava dětí březen 2024 - Část 10 – Chebsko 4/4</t>
  </si>
  <si>
    <t>CENOVÁ NABÍDKA - Doprava dětí březen 2024 - Část 9 – Chebsko 3/4</t>
  </si>
  <si>
    <t>CENOVÁ NABÍDKA - Doprava dětí březen 2024 - Část 8 – Chebsko 2/4</t>
  </si>
  <si>
    <t>CENOVÁ NABÍDKA - Doprava dětí březen 2024 - Část 7 – Chebsko 1/4</t>
  </si>
  <si>
    <t>CENOVÁ NABÍDKA - Doprava dětí březen 2024 - Část 6 – Sokolovsko 2/2</t>
  </si>
  <si>
    <t>CENOVÁ NABÍDKA - Doprava dětí březen 2024 - Část 5 – Sokolovsko 1/2</t>
  </si>
  <si>
    <t>CENOVÁ NABÍDKA - Doprava dětí březen 2024 - Část 4 – Karlovarsko 4/4</t>
  </si>
  <si>
    <t>CENOVÁ NABÍDKA - Doprava dětí březen 2024 - Část 3 – Karlovarsko 3/4</t>
  </si>
  <si>
    <t>CENOVÁ NABÍDKA - Doprava dětí březen 2024 - Část 2 – Karlovarsko 2/4</t>
  </si>
  <si>
    <t>CENOVÁ NABÍDKA - Doprava dětí březen 2024 - Část 1 – Karlovarsko 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</si>
</sst>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 applyProtection="1">
      <alignment vertical="center"/>
      <protection/>
    </xf>
    <xf numFmtId="16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6" xfId="0" applyNumberFormat="1" applyFont="1" applyFill="1" applyBorder="1" applyAlignment="1" applyProtection="1">
      <alignment horizontal="center" vertical="center" wrapText="1"/>
      <protection/>
    </xf>
    <xf numFmtId="164" fontId="3" fillId="5" borderId="7" xfId="0" applyNumberFormat="1" applyFont="1" applyFill="1" applyBorder="1" applyAlignment="1" applyProtection="1">
      <alignment horizontal="center" vertical="center" wrapText="1"/>
      <protection/>
    </xf>
    <xf numFmtId="164" fontId="3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3" fillId="5" borderId="6" xfId="22" applyNumberFormat="1" applyFont="1" applyFill="1" applyBorder="1" applyAlignment="1" applyProtection="1">
      <alignment horizontal="center" vertical="center" wrapText="1"/>
      <protection/>
    </xf>
    <xf numFmtId="164" fontId="3" fillId="5" borderId="7" xfId="22" applyNumberFormat="1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16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1" xfId="0" applyNumberFormat="1" applyFont="1" applyFill="1" applyBorder="1" applyAlignment="1" applyProtection="1">
      <alignment horizontal="center" vertical="center" wrapText="1"/>
      <protection/>
    </xf>
    <xf numFmtId="164" fontId="3" fillId="5" borderId="12" xfId="0" applyNumberFormat="1" applyFont="1" applyFill="1" applyBorder="1" applyAlignment="1" applyProtection="1">
      <alignment horizontal="center" vertical="center" wrapText="1"/>
      <protection/>
    </xf>
    <xf numFmtId="164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3" fillId="5" borderId="14" xfId="0" applyNumberFormat="1" applyFont="1" applyFill="1" applyBorder="1" applyAlignment="1" applyProtection="1">
      <alignment horizontal="center" vertical="center" wrapText="1"/>
      <protection/>
    </xf>
    <xf numFmtId="14" fontId="9" fillId="5" borderId="10" xfId="0" applyNumberFormat="1" applyFont="1" applyFill="1" applyBorder="1" applyAlignment="1">
      <alignment horizontal="center" vertical="center" wrapText="1"/>
    </xf>
    <xf numFmtId="20" fontId="7" fillId="5" borderId="1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14" fontId="9" fillId="5" borderId="15" xfId="0" applyNumberFormat="1" applyFont="1" applyFill="1" applyBorder="1" applyAlignment="1">
      <alignment horizontal="center" vertical="center" wrapText="1"/>
    </xf>
    <xf numFmtId="20" fontId="9" fillId="5" borderId="16" xfId="0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14" fontId="7" fillId="5" borderId="15" xfId="0" applyNumberFormat="1" applyFont="1" applyFill="1" applyBorder="1" applyAlignment="1">
      <alignment horizontal="center" vertical="center" wrapText="1"/>
    </xf>
    <xf numFmtId="20" fontId="7" fillId="5" borderId="16" xfId="0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/>
    </xf>
    <xf numFmtId="14" fontId="7" fillId="5" borderId="18" xfId="0" applyNumberFormat="1" applyFont="1" applyFill="1" applyBorder="1" applyAlignment="1">
      <alignment horizontal="center" vertical="center" wrapText="1"/>
    </xf>
    <xf numFmtId="20" fontId="7" fillId="5" borderId="19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20" fontId="9" fillId="5" borderId="11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4" fontId="9" fillId="5" borderId="18" xfId="0" applyNumberFormat="1" applyFont="1" applyFill="1" applyBorder="1" applyAlignment="1">
      <alignment horizontal="center" vertical="center" wrapText="1"/>
    </xf>
    <xf numFmtId="14" fontId="9" fillId="6" borderId="15" xfId="0" applyNumberFormat="1" applyFont="1" applyFill="1" applyBorder="1" applyAlignment="1">
      <alignment horizontal="center" vertical="center" wrapText="1"/>
    </xf>
    <xf numFmtId="20" fontId="9" fillId="6" borderId="16" xfId="0" applyNumberFormat="1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20" fontId="7" fillId="6" borderId="16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14" fontId="9" fillId="6" borderId="15" xfId="0" applyNumberFormat="1" applyFont="1" applyFill="1" applyBorder="1" applyAlignment="1">
      <alignment horizontal="center" vertical="center"/>
    </xf>
    <xf numFmtId="14" fontId="9" fillId="6" borderId="10" xfId="0" applyNumberFormat="1" applyFont="1" applyFill="1" applyBorder="1" applyAlignment="1">
      <alignment horizontal="center" vertical="center" wrapText="1"/>
    </xf>
    <xf numFmtId="20" fontId="9" fillId="6" borderId="11" xfId="0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4" fontId="7" fillId="6" borderId="18" xfId="0" applyNumberFormat="1" applyFont="1" applyFill="1" applyBorder="1" applyAlignment="1">
      <alignment horizontal="center" vertical="center" wrapText="1"/>
    </xf>
    <xf numFmtId="20" fontId="7" fillId="6" borderId="19" xfId="0" applyNumberFormat="1" applyFont="1" applyFill="1" applyBorder="1" applyAlignment="1">
      <alignment horizontal="center" vertical="center" wrapText="1"/>
    </xf>
    <xf numFmtId="20" fontId="7" fillId="6" borderId="21" xfId="0" applyNumberFormat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164" fontId="3" fillId="4" borderId="10" xfId="22" applyNumberFormat="1" applyFont="1" applyFill="1" applyBorder="1" applyAlignment="1" applyProtection="1">
      <alignment horizontal="center" vertical="center" wrapText="1"/>
      <protection locked="0"/>
    </xf>
    <xf numFmtId="164" fontId="3" fillId="5" borderId="11" xfId="22" applyNumberFormat="1" applyFont="1" applyFill="1" applyBorder="1" applyAlignment="1" applyProtection="1">
      <alignment horizontal="center" vertical="center" wrapText="1"/>
      <protection/>
    </xf>
    <xf numFmtId="164" fontId="3" fillId="5" borderId="12" xfId="22" applyNumberFormat="1" applyFont="1" applyFill="1" applyBorder="1" applyAlignment="1" applyProtection="1">
      <alignment horizontal="center" vertical="center" wrapText="1"/>
      <protection/>
    </xf>
    <xf numFmtId="164" fontId="3" fillId="4" borderId="13" xfId="22" applyNumberFormat="1" applyFont="1" applyFill="1" applyBorder="1" applyAlignment="1" applyProtection="1">
      <alignment horizontal="center" vertical="center" wrapText="1"/>
      <protection locked="0"/>
    </xf>
    <xf numFmtId="164" fontId="3" fillId="4" borderId="8" xfId="22" applyNumberFormat="1" applyFont="1" applyFill="1" applyBorder="1" applyAlignment="1" applyProtection="1">
      <alignment horizontal="center" vertical="center" wrapText="1"/>
      <protection locked="0"/>
    </xf>
    <xf numFmtId="164" fontId="3" fillId="5" borderId="9" xfId="22" applyNumberFormat="1" applyFont="1" applyFill="1" applyBorder="1" applyAlignment="1" applyProtection="1">
      <alignment horizontal="center" vertical="center" wrapText="1"/>
      <protection/>
    </xf>
    <xf numFmtId="164" fontId="3" fillId="5" borderId="14" xfId="22" applyNumberFormat="1" applyFont="1" applyFill="1" applyBorder="1" applyAlignment="1" applyProtection="1">
      <alignment horizontal="center" vertical="center" wrapText="1"/>
      <protection/>
    </xf>
    <xf numFmtId="14" fontId="9" fillId="6" borderId="18" xfId="0" applyNumberFormat="1" applyFont="1" applyFill="1" applyBorder="1" applyAlignment="1">
      <alignment horizontal="center" vertical="center" wrapText="1"/>
    </xf>
    <xf numFmtId="20" fontId="9" fillId="6" borderId="19" xfId="0" applyNumberFormat="1" applyFont="1" applyFill="1" applyBorder="1" applyAlignment="1">
      <alignment horizontal="center" vertical="center" wrapText="1"/>
    </xf>
    <xf numFmtId="14" fontId="9" fillId="7" borderId="10" xfId="0" applyNumberFormat="1" applyFont="1" applyFill="1" applyBorder="1" applyAlignment="1">
      <alignment horizontal="center" vertical="center" wrapText="1"/>
    </xf>
    <xf numFmtId="20" fontId="7" fillId="7" borderId="11" xfId="0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14" fontId="9" fillId="7" borderId="15" xfId="0" applyNumberFormat="1" applyFont="1" applyFill="1" applyBorder="1" applyAlignment="1">
      <alignment horizontal="center" vertical="center" wrapText="1"/>
    </xf>
    <xf numFmtId="20" fontId="7" fillId="7" borderId="16" xfId="0" applyNumberFormat="1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20" fontId="9" fillId="7" borderId="16" xfId="0" applyNumberFormat="1" applyFont="1" applyFill="1" applyBorder="1" applyAlignment="1">
      <alignment horizontal="center" vertical="center" wrapText="1"/>
    </xf>
    <xf numFmtId="14" fontId="9" fillId="7" borderId="17" xfId="0" applyNumberFormat="1" applyFont="1" applyFill="1" applyBorder="1" applyAlignment="1">
      <alignment horizontal="center" vertical="center" wrapText="1"/>
    </xf>
    <xf numFmtId="14" fontId="9" fillId="7" borderId="18" xfId="0" applyNumberFormat="1" applyFont="1" applyFill="1" applyBorder="1" applyAlignment="1">
      <alignment horizontal="center" vertical="center" wrapText="1"/>
    </xf>
    <xf numFmtId="20" fontId="7" fillId="7" borderId="19" xfId="0" applyNumberFormat="1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20" fontId="9" fillId="7" borderId="11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20" fontId="9" fillId="7" borderId="19" xfId="0" applyNumberFormat="1" applyFont="1" applyFill="1" applyBorder="1" applyAlignment="1">
      <alignment horizontal="center" vertical="center" wrapText="1"/>
    </xf>
    <xf numFmtId="14" fontId="9" fillId="8" borderId="10" xfId="0" applyNumberFormat="1" applyFont="1" applyFill="1" applyBorder="1" applyAlignment="1">
      <alignment horizontal="center" vertical="center" wrapText="1"/>
    </xf>
    <xf numFmtId="20" fontId="9" fillId="8" borderId="11" xfId="0" applyNumberFormat="1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14" fontId="9" fillId="8" borderId="15" xfId="0" applyNumberFormat="1" applyFont="1" applyFill="1" applyBorder="1" applyAlignment="1">
      <alignment horizontal="center" vertical="center" wrapText="1"/>
    </xf>
    <xf numFmtId="20" fontId="7" fillId="8" borderId="16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14" fontId="9" fillId="8" borderId="18" xfId="0" applyNumberFormat="1" applyFont="1" applyFill="1" applyBorder="1" applyAlignment="1">
      <alignment horizontal="center" vertical="center" wrapText="1"/>
    </xf>
    <xf numFmtId="20" fontId="7" fillId="8" borderId="19" xfId="0" applyNumberFormat="1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3"/>
  <sheetViews>
    <sheetView tabSelected="1" zoomScale="80" zoomScaleNormal="8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88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55">
        <v>45355</v>
      </c>
      <c r="C5" s="56">
        <v>0.3854166666666667</v>
      </c>
      <c r="D5" s="56">
        <v>0.46875</v>
      </c>
      <c r="E5" s="57">
        <v>49</v>
      </c>
      <c r="F5" s="57" t="s">
        <v>11</v>
      </c>
      <c r="G5" s="58" t="s">
        <v>12</v>
      </c>
      <c r="H5" s="11"/>
      <c r="I5" s="12">
        <f>J5-H5</f>
        <v>0</v>
      </c>
      <c r="J5" s="13">
        <f>H5*1.12</f>
        <v>0</v>
      </c>
    </row>
    <row r="6" spans="2:10" ht="60.75" customHeight="1">
      <c r="B6" s="48">
        <v>45356</v>
      </c>
      <c r="C6" s="52">
        <v>0.3333333333333333</v>
      </c>
      <c r="D6" s="52">
        <v>0.4479166666666667</v>
      </c>
      <c r="E6" s="53">
        <v>42</v>
      </c>
      <c r="F6" s="51" t="s">
        <v>24</v>
      </c>
      <c r="G6" s="59" t="s">
        <v>25</v>
      </c>
      <c r="H6" s="11"/>
      <c r="I6" s="12">
        <f aca="true" t="shared" si="0" ref="I6:I12">J6-H6</f>
        <v>0</v>
      </c>
      <c r="J6" s="13">
        <f aca="true" t="shared" si="1" ref="J6:J12">H6*1.12</f>
        <v>0</v>
      </c>
    </row>
    <row r="7" spans="2:10" ht="60.75" customHeight="1">
      <c r="B7" s="48">
        <v>45358</v>
      </c>
      <c r="C7" s="52" t="s">
        <v>37</v>
      </c>
      <c r="D7" s="52">
        <v>0.4583333333333333</v>
      </c>
      <c r="E7" s="53">
        <v>60</v>
      </c>
      <c r="F7" s="51" t="s">
        <v>22</v>
      </c>
      <c r="G7" s="59" t="s">
        <v>38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48">
        <v>45362</v>
      </c>
      <c r="C8" s="52">
        <v>0.3645833333333333</v>
      </c>
      <c r="D8" s="52">
        <v>0.4583333333333333</v>
      </c>
      <c r="E8" s="53">
        <v>46</v>
      </c>
      <c r="F8" s="50" t="s">
        <v>11</v>
      </c>
      <c r="G8" s="59" t="s">
        <v>34</v>
      </c>
      <c r="H8" s="11"/>
      <c r="I8" s="12">
        <f t="shared" si="0"/>
        <v>0</v>
      </c>
      <c r="J8" s="13">
        <f t="shared" si="1"/>
        <v>0</v>
      </c>
    </row>
    <row r="9" spans="2:10" ht="68.25" customHeight="1">
      <c r="B9" s="48">
        <v>45364</v>
      </c>
      <c r="C9" s="49">
        <v>0.3854166666666667</v>
      </c>
      <c r="D9" s="49">
        <v>0.5416666666666666</v>
      </c>
      <c r="E9" s="50">
        <v>22</v>
      </c>
      <c r="F9" s="50" t="s">
        <v>11</v>
      </c>
      <c r="G9" s="59" t="s">
        <v>34</v>
      </c>
      <c r="H9" s="11"/>
      <c r="I9" s="12">
        <f t="shared" si="0"/>
        <v>0</v>
      </c>
      <c r="J9" s="13">
        <f t="shared" si="1"/>
        <v>0</v>
      </c>
    </row>
    <row r="10" spans="2:10" ht="68.25" customHeight="1">
      <c r="B10" s="48">
        <v>45370</v>
      </c>
      <c r="C10" s="52">
        <v>0.3333333333333333</v>
      </c>
      <c r="D10" s="52">
        <v>0.5</v>
      </c>
      <c r="E10" s="53">
        <v>42</v>
      </c>
      <c r="F10" s="50" t="s">
        <v>64</v>
      </c>
      <c r="G10" s="59" t="s">
        <v>65</v>
      </c>
      <c r="H10" s="11"/>
      <c r="I10" s="12">
        <f t="shared" si="0"/>
        <v>0</v>
      </c>
      <c r="J10" s="13">
        <f t="shared" si="1"/>
        <v>0</v>
      </c>
    </row>
    <row r="11" spans="2:10" ht="60.75" customHeight="1">
      <c r="B11" s="48">
        <v>45371</v>
      </c>
      <c r="C11" s="52">
        <v>0.3263888888888889</v>
      </c>
      <c r="D11" s="52">
        <v>0.5</v>
      </c>
      <c r="E11" s="53">
        <v>15</v>
      </c>
      <c r="F11" s="50" t="s">
        <v>42</v>
      </c>
      <c r="G11" s="59" t="s">
        <v>68</v>
      </c>
      <c r="H11" s="11"/>
      <c r="I11" s="12">
        <f t="shared" si="0"/>
        <v>0</v>
      </c>
      <c r="J11" s="13">
        <f t="shared" si="1"/>
        <v>0</v>
      </c>
    </row>
    <row r="12" spans="2:10" ht="69.75" customHeight="1" thickBot="1">
      <c r="B12" s="73">
        <v>45376</v>
      </c>
      <c r="C12" s="74">
        <v>0.3854166666666667</v>
      </c>
      <c r="D12" s="74">
        <v>0.4583333333333333</v>
      </c>
      <c r="E12" s="64">
        <v>34</v>
      </c>
      <c r="F12" s="64" t="s">
        <v>33</v>
      </c>
      <c r="G12" s="65" t="s">
        <v>73</v>
      </c>
      <c r="H12" s="11"/>
      <c r="I12" s="12">
        <f t="shared" si="0"/>
        <v>0</v>
      </c>
      <c r="J12" s="13">
        <f t="shared" si="1"/>
        <v>0</v>
      </c>
    </row>
    <row r="13" spans="2:10" ht="45.75" customHeight="1" thickBot="1">
      <c r="B13" s="17" t="s">
        <v>7</v>
      </c>
      <c r="C13" s="18"/>
      <c r="D13" s="18"/>
      <c r="E13" s="18"/>
      <c r="F13" s="18"/>
      <c r="G13" s="18"/>
      <c r="H13" s="10">
        <f>SUM(H5:H12)</f>
        <v>0</v>
      </c>
      <c r="I13" s="10">
        <f>SUM(I5:I12)</f>
        <v>0</v>
      </c>
      <c r="J13" s="10">
        <f>SUM(J5:J12)</f>
        <v>0</v>
      </c>
    </row>
  </sheetData>
  <sheetProtection algorithmName="SHA-512" hashValue="gtv8ooXjKpmw2xt3hp9nE6n55u8CSjz/JRLKcHKxya8k0ll974MtWwFW10XhmfVLrRg5eHjczq+OcF7t86kXEg==" saltValue="hPVYI3qMJ/163NGOSRtK5w==" spinCount="100000" sheet="1" objects="1" scenarios="1"/>
  <mergeCells count="1">
    <mergeCell ref="B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B4885-59BA-4833-9591-880E9B96D556}">
  <sheetPr>
    <tabColor theme="9"/>
  </sheetPr>
  <dimension ref="B1:J11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79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8.25" customHeight="1">
      <c r="B5" s="75">
        <v>45356</v>
      </c>
      <c r="C5" s="92">
        <v>0.3090277777777778</v>
      </c>
      <c r="D5" s="92">
        <v>0.4166666666666667</v>
      </c>
      <c r="E5" s="78">
        <v>75</v>
      </c>
      <c r="F5" s="78" t="s">
        <v>11</v>
      </c>
      <c r="G5" s="79" t="s">
        <v>21</v>
      </c>
      <c r="H5" s="11"/>
      <c r="I5" s="12">
        <f>J5-H5</f>
        <v>0</v>
      </c>
      <c r="J5" s="13">
        <f>H5*1.12</f>
        <v>0</v>
      </c>
    </row>
    <row r="6" spans="2:10" ht="60.75" customHeight="1">
      <c r="B6" s="80">
        <v>45359</v>
      </c>
      <c r="C6" s="81">
        <v>0.3333333333333333</v>
      </c>
      <c r="D6" s="81">
        <v>0.59375</v>
      </c>
      <c r="E6" s="82">
        <v>27</v>
      </c>
      <c r="F6" s="83" t="s">
        <v>42</v>
      </c>
      <c r="G6" s="84" t="s">
        <v>44</v>
      </c>
      <c r="H6" s="11"/>
      <c r="I6" s="12">
        <f aca="true" t="shared" si="0" ref="I6:I10">J6-H6</f>
        <v>0</v>
      </c>
      <c r="J6" s="13">
        <f aca="true" t="shared" si="1" ref="J6:J10">H6*1.12</f>
        <v>0</v>
      </c>
    </row>
    <row r="7" spans="2:10" ht="65.25" customHeight="1">
      <c r="B7" s="80">
        <v>45365</v>
      </c>
      <c r="C7" s="85">
        <v>0.3333333333333333</v>
      </c>
      <c r="D7" s="85">
        <v>0.4583333333333333</v>
      </c>
      <c r="E7" s="83">
        <v>24</v>
      </c>
      <c r="F7" s="83" t="s">
        <v>33</v>
      </c>
      <c r="G7" s="84" t="s">
        <v>13</v>
      </c>
      <c r="H7" s="11"/>
      <c r="I7" s="12">
        <f t="shared" si="0"/>
        <v>0</v>
      </c>
      <c r="J7" s="13">
        <f t="shared" si="1"/>
        <v>0</v>
      </c>
    </row>
    <row r="8" spans="2:10" ht="65.25" customHeight="1">
      <c r="B8" s="80">
        <v>45366</v>
      </c>
      <c r="C8" s="81">
        <v>0.34375</v>
      </c>
      <c r="D8" s="81">
        <v>0.4583333333333333</v>
      </c>
      <c r="E8" s="82">
        <v>54</v>
      </c>
      <c r="F8" s="83" t="s">
        <v>42</v>
      </c>
      <c r="G8" s="84" t="s">
        <v>59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80">
        <v>45373</v>
      </c>
      <c r="C9" s="85">
        <v>0.3333333333333333</v>
      </c>
      <c r="D9" s="85">
        <v>0.46875</v>
      </c>
      <c r="E9" s="83">
        <v>42</v>
      </c>
      <c r="F9" s="83" t="s">
        <v>33</v>
      </c>
      <c r="G9" s="84" t="s">
        <v>71</v>
      </c>
      <c r="H9" s="11"/>
      <c r="I9" s="12">
        <f t="shared" si="0"/>
        <v>0</v>
      </c>
      <c r="J9" s="13">
        <f t="shared" si="1"/>
        <v>0</v>
      </c>
    </row>
    <row r="10" spans="2:10" ht="60.75" customHeight="1" thickBot="1">
      <c r="B10" s="87">
        <v>45377</v>
      </c>
      <c r="C10" s="88">
        <v>0.3333333333333333</v>
      </c>
      <c r="D10" s="88">
        <v>0.4166666666666667</v>
      </c>
      <c r="E10" s="89">
        <v>16</v>
      </c>
      <c r="F10" s="90" t="s">
        <v>74</v>
      </c>
      <c r="G10" s="91" t="s">
        <v>26</v>
      </c>
      <c r="H10" s="11"/>
      <c r="I10" s="12">
        <f t="shared" si="0"/>
        <v>0</v>
      </c>
      <c r="J10" s="13">
        <f t="shared" si="1"/>
        <v>0</v>
      </c>
    </row>
    <row r="11" spans="2:10" ht="45.75" customHeight="1" thickBot="1">
      <c r="B11" s="17" t="s">
        <v>7</v>
      </c>
      <c r="C11" s="18"/>
      <c r="D11" s="18"/>
      <c r="E11" s="18"/>
      <c r="F11" s="18"/>
      <c r="G11" s="18"/>
      <c r="H11" s="10">
        <f>SUM(H5:H10)</f>
        <v>0</v>
      </c>
      <c r="I11" s="10">
        <f>SUM(I5:I10)</f>
        <v>0</v>
      </c>
      <c r="J11" s="10">
        <f>SUM(J5:J10)</f>
        <v>0</v>
      </c>
    </row>
  </sheetData>
  <sheetProtection algorithmName="SHA-512" hashValue="vFsOGAKgVfFGx1sHvgjSBF3TyCmGDnfYAHUkpcYXQUhDaYK4jFLAUgTTC6rl2FWEIac7SbJuTPiGkfnYSL7pAg==" saltValue="gSZkB8lHEG5f1Xnxi3tFAQ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0EE90-608D-4999-8CBC-9E471D6001D7}">
  <sheetPr>
    <tabColor theme="5" tint="0.39998000860214233"/>
  </sheetPr>
  <dimension ref="B1:J15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78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3" customHeight="1">
      <c r="B5" s="95">
        <v>45355</v>
      </c>
      <c r="C5" s="96">
        <v>0.3263888888888889</v>
      </c>
      <c r="D5" s="96">
        <v>0.40277777777777773</v>
      </c>
      <c r="E5" s="97">
        <v>184</v>
      </c>
      <c r="F5" s="97" t="s">
        <v>11</v>
      </c>
      <c r="G5" s="98" t="s">
        <v>13</v>
      </c>
      <c r="H5" s="11"/>
      <c r="I5" s="12">
        <f>J5-H5</f>
        <v>0</v>
      </c>
      <c r="J5" s="13">
        <f>H5*1.12</f>
        <v>0</v>
      </c>
    </row>
    <row r="6" spans="2:10" ht="63" customHeight="1">
      <c r="B6" s="99">
        <v>45356</v>
      </c>
      <c r="C6" s="100">
        <v>0.3958333333333333</v>
      </c>
      <c r="D6" s="100">
        <v>0.4791666666666667</v>
      </c>
      <c r="E6" s="101">
        <v>107</v>
      </c>
      <c r="F6" s="102" t="s">
        <v>22</v>
      </c>
      <c r="G6" s="103" t="s">
        <v>28</v>
      </c>
      <c r="H6" s="11"/>
      <c r="I6" s="12">
        <f>J6-H6</f>
        <v>0</v>
      </c>
      <c r="J6" s="13">
        <f>H6*1.12</f>
        <v>0</v>
      </c>
    </row>
    <row r="7" spans="2:10" ht="63" customHeight="1">
      <c r="B7" s="99">
        <v>45356</v>
      </c>
      <c r="C7" s="100">
        <v>0.3333333333333333</v>
      </c>
      <c r="D7" s="100">
        <v>0.4166666666666667</v>
      </c>
      <c r="E7" s="101">
        <v>137</v>
      </c>
      <c r="F7" s="102" t="s">
        <v>22</v>
      </c>
      <c r="G7" s="103" t="s">
        <v>29</v>
      </c>
      <c r="H7" s="11"/>
      <c r="I7" s="12">
        <f>J7-H7</f>
        <v>0</v>
      </c>
      <c r="J7" s="13">
        <f>H7*1.12</f>
        <v>0</v>
      </c>
    </row>
    <row r="8" spans="2:10" ht="63" customHeight="1">
      <c r="B8" s="99">
        <v>45357</v>
      </c>
      <c r="C8" s="100">
        <v>0.3368055555555556</v>
      </c>
      <c r="D8" s="100">
        <v>0.4236111111111111</v>
      </c>
      <c r="E8" s="101">
        <v>211</v>
      </c>
      <c r="F8" s="104" t="s">
        <v>22</v>
      </c>
      <c r="G8" s="103" t="s">
        <v>35</v>
      </c>
      <c r="H8" s="11"/>
      <c r="I8" s="12">
        <f>J8-H8</f>
        <v>0</v>
      </c>
      <c r="J8" s="13">
        <f aca="true" t="shared" si="0" ref="J8:J14">H8*1.12</f>
        <v>0</v>
      </c>
    </row>
    <row r="9" spans="2:10" ht="66" customHeight="1">
      <c r="B9" s="99">
        <v>45358</v>
      </c>
      <c r="C9" s="100">
        <v>0.40625</v>
      </c>
      <c r="D9" s="100">
        <v>0.4895833333333333</v>
      </c>
      <c r="E9" s="101">
        <v>144</v>
      </c>
      <c r="F9" s="104" t="s">
        <v>22</v>
      </c>
      <c r="G9" s="103" t="s">
        <v>23</v>
      </c>
      <c r="H9" s="11"/>
      <c r="I9" s="12">
        <f aca="true" t="shared" si="1" ref="I9:I14">J9-H9</f>
        <v>0</v>
      </c>
      <c r="J9" s="13">
        <f t="shared" si="0"/>
        <v>0</v>
      </c>
    </row>
    <row r="10" spans="2:10" ht="60.75" customHeight="1">
      <c r="B10" s="99">
        <v>45358</v>
      </c>
      <c r="C10" s="100">
        <v>0.3333333333333333</v>
      </c>
      <c r="D10" s="100">
        <v>0.4166666666666667</v>
      </c>
      <c r="E10" s="101">
        <v>164</v>
      </c>
      <c r="F10" s="102" t="s">
        <v>22</v>
      </c>
      <c r="G10" s="103" t="s">
        <v>39</v>
      </c>
      <c r="H10" s="11"/>
      <c r="I10" s="12">
        <f t="shared" si="1"/>
        <v>0</v>
      </c>
      <c r="J10" s="13">
        <f t="shared" si="0"/>
        <v>0</v>
      </c>
    </row>
    <row r="11" spans="2:10" ht="60.75" customHeight="1">
      <c r="B11" s="99">
        <v>45369</v>
      </c>
      <c r="C11" s="100">
        <v>0.375</v>
      </c>
      <c r="D11" s="100">
        <v>0.4895833333333333</v>
      </c>
      <c r="E11" s="101">
        <v>93</v>
      </c>
      <c r="F11" s="102" t="s">
        <v>60</v>
      </c>
      <c r="G11" s="103" t="s">
        <v>61</v>
      </c>
      <c r="H11" s="11"/>
      <c r="I11" s="12">
        <f t="shared" si="1"/>
        <v>0</v>
      </c>
      <c r="J11" s="13">
        <f t="shared" si="0"/>
        <v>0</v>
      </c>
    </row>
    <row r="12" spans="2:10" ht="60.75" customHeight="1">
      <c r="B12" s="99">
        <v>45369</v>
      </c>
      <c r="C12" s="100">
        <v>0.4583333333333333</v>
      </c>
      <c r="D12" s="100">
        <v>0.5729166666666666</v>
      </c>
      <c r="E12" s="101">
        <v>109</v>
      </c>
      <c r="F12" s="102" t="s">
        <v>60</v>
      </c>
      <c r="G12" s="103" t="s">
        <v>61</v>
      </c>
      <c r="H12" s="11"/>
      <c r="I12" s="12">
        <f t="shared" si="1"/>
        <v>0</v>
      </c>
      <c r="J12" s="13">
        <f t="shared" si="0"/>
        <v>0</v>
      </c>
    </row>
    <row r="13" spans="2:10" ht="67.5" customHeight="1">
      <c r="B13" s="99">
        <v>45377</v>
      </c>
      <c r="C13" s="100">
        <v>0.3125</v>
      </c>
      <c r="D13" s="100">
        <v>0.4270833333333333</v>
      </c>
      <c r="E13" s="101">
        <v>241</v>
      </c>
      <c r="F13" s="102" t="s">
        <v>74</v>
      </c>
      <c r="G13" s="103" t="s">
        <v>32</v>
      </c>
      <c r="H13" s="11"/>
      <c r="I13" s="12">
        <f t="shared" si="1"/>
        <v>0</v>
      </c>
      <c r="J13" s="13">
        <f t="shared" si="0"/>
        <v>0</v>
      </c>
    </row>
    <row r="14" spans="2:10" ht="60.75" customHeight="1" thickBot="1">
      <c r="B14" s="105">
        <v>45378</v>
      </c>
      <c r="C14" s="106">
        <v>0.3958333333333333</v>
      </c>
      <c r="D14" s="106">
        <v>0.4895833333333333</v>
      </c>
      <c r="E14" s="107">
        <v>120</v>
      </c>
      <c r="F14" s="108" t="s">
        <v>60</v>
      </c>
      <c r="G14" s="109" t="s">
        <v>72</v>
      </c>
      <c r="H14" s="11"/>
      <c r="I14" s="12">
        <f t="shared" si="1"/>
        <v>0</v>
      </c>
      <c r="J14" s="13">
        <f t="shared" si="0"/>
        <v>0</v>
      </c>
    </row>
    <row r="15" spans="2:10" ht="45.75" customHeight="1" thickBot="1">
      <c r="B15" s="17" t="s">
        <v>7</v>
      </c>
      <c r="C15" s="18"/>
      <c r="D15" s="18"/>
      <c r="E15" s="18"/>
      <c r="F15" s="18"/>
      <c r="G15" s="18"/>
      <c r="H15" s="10">
        <f>SUM(H5:H14)</f>
        <v>0</v>
      </c>
      <c r="I15" s="10">
        <f>SUM(I5:I14)</f>
        <v>0</v>
      </c>
      <c r="J15" s="10">
        <f>SUM(J5:J14)</f>
        <v>0</v>
      </c>
    </row>
  </sheetData>
  <sheetProtection algorithmName="SHA-512" hashValue="KCber+nIxVRF4bU3hEOPCIA2RsW6wWXjTc4Ehd88jiH3Hh8A62GeJnLcMsXrgjHDzd4K+dhJtxZtFj6t+wYvXQ==" saltValue="Fzj/W7ThQZKprtomkTUNzw==" spinCount="100000" sheet="1" objects="1" scenarios="1"/>
  <mergeCells count="1">
    <mergeCell ref="B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5FA4-2BD1-436A-B6AC-28E376C105CF}">
  <sheetPr>
    <tabColor theme="4" tint="0.5999900102615356"/>
  </sheetPr>
  <dimension ref="B1:J13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87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55">
        <v>45355</v>
      </c>
      <c r="C5" s="56">
        <v>0.3333333333333333</v>
      </c>
      <c r="D5" s="56">
        <v>0.4583333333333333</v>
      </c>
      <c r="E5" s="57">
        <v>21</v>
      </c>
      <c r="F5" s="57" t="s">
        <v>14</v>
      </c>
      <c r="G5" s="58" t="s">
        <v>15</v>
      </c>
      <c r="H5" s="14"/>
      <c r="I5" s="15">
        <f>J5-H5</f>
        <v>0</v>
      </c>
      <c r="J5" s="16">
        <f>H5*1.12</f>
        <v>0</v>
      </c>
    </row>
    <row r="6" spans="2:10" ht="60.75" customHeight="1">
      <c r="B6" s="48">
        <v>45357</v>
      </c>
      <c r="C6" s="49">
        <v>0.375</v>
      </c>
      <c r="D6" s="49">
        <v>0.5</v>
      </c>
      <c r="E6" s="50">
        <v>45</v>
      </c>
      <c r="F6" s="50" t="s">
        <v>31</v>
      </c>
      <c r="G6" s="59" t="s">
        <v>32</v>
      </c>
      <c r="H6" s="14"/>
      <c r="I6" s="15">
        <f aca="true" t="shared" si="0" ref="I6:I12">J6-H6</f>
        <v>0</v>
      </c>
      <c r="J6" s="16">
        <f aca="true" t="shared" si="1" ref="J6:J12">H6*1.12</f>
        <v>0</v>
      </c>
    </row>
    <row r="7" spans="2:10" ht="60.75" customHeight="1">
      <c r="B7" s="48">
        <v>45358</v>
      </c>
      <c r="C7" s="52">
        <v>0.34722222222222227</v>
      </c>
      <c r="D7" s="52">
        <v>0.4375</v>
      </c>
      <c r="E7" s="53">
        <v>56</v>
      </c>
      <c r="F7" s="50" t="s">
        <v>31</v>
      </c>
      <c r="G7" s="59" t="s">
        <v>40</v>
      </c>
      <c r="H7" s="14"/>
      <c r="I7" s="15">
        <f t="shared" si="0"/>
        <v>0</v>
      </c>
      <c r="J7" s="16">
        <f t="shared" si="1"/>
        <v>0</v>
      </c>
    </row>
    <row r="8" spans="2:10" ht="60.75" customHeight="1">
      <c r="B8" s="48">
        <v>45362</v>
      </c>
      <c r="C8" s="52">
        <v>0.3645833333333333</v>
      </c>
      <c r="D8" s="52">
        <v>0.4583333333333333</v>
      </c>
      <c r="E8" s="53">
        <v>23</v>
      </c>
      <c r="F8" s="50" t="s">
        <v>11</v>
      </c>
      <c r="G8" s="59" t="s">
        <v>45</v>
      </c>
      <c r="H8" s="14"/>
      <c r="I8" s="15">
        <f t="shared" si="0"/>
        <v>0</v>
      </c>
      <c r="J8" s="16">
        <f t="shared" si="1"/>
        <v>0</v>
      </c>
    </row>
    <row r="9" spans="2:10" ht="60.75" customHeight="1">
      <c r="B9" s="48">
        <v>45366</v>
      </c>
      <c r="C9" s="52">
        <v>0.34375</v>
      </c>
      <c r="D9" s="52">
        <v>0.4583333333333333</v>
      </c>
      <c r="E9" s="53">
        <v>22</v>
      </c>
      <c r="F9" s="51" t="s">
        <v>24</v>
      </c>
      <c r="G9" s="59" t="s">
        <v>38</v>
      </c>
      <c r="H9" s="14"/>
      <c r="I9" s="15">
        <f t="shared" si="0"/>
        <v>0</v>
      </c>
      <c r="J9" s="16">
        <f t="shared" si="1"/>
        <v>0</v>
      </c>
    </row>
    <row r="10" spans="2:10" ht="60.75" customHeight="1">
      <c r="B10" s="48">
        <v>45371</v>
      </c>
      <c r="C10" s="52">
        <v>0.3333333333333333</v>
      </c>
      <c r="D10" s="52">
        <v>0.4583333333333333</v>
      </c>
      <c r="E10" s="53">
        <v>52</v>
      </c>
      <c r="F10" s="50" t="s">
        <v>62</v>
      </c>
      <c r="G10" s="59" t="s">
        <v>63</v>
      </c>
      <c r="H10" s="14"/>
      <c r="I10" s="15">
        <f t="shared" si="0"/>
        <v>0</v>
      </c>
      <c r="J10" s="16">
        <f t="shared" si="1"/>
        <v>0</v>
      </c>
    </row>
    <row r="11" spans="2:10" ht="60.75" customHeight="1">
      <c r="B11" s="48">
        <v>45372</v>
      </c>
      <c r="C11" s="52">
        <v>0.3333333333333333</v>
      </c>
      <c r="D11" s="52">
        <v>0.5</v>
      </c>
      <c r="E11" s="53">
        <v>51</v>
      </c>
      <c r="F11" s="50" t="s">
        <v>62</v>
      </c>
      <c r="G11" s="59" t="s">
        <v>69</v>
      </c>
      <c r="H11" s="14"/>
      <c r="I11" s="15">
        <f t="shared" si="0"/>
        <v>0</v>
      </c>
      <c r="J11" s="16">
        <f t="shared" si="1"/>
        <v>0</v>
      </c>
    </row>
    <row r="12" spans="2:10" ht="60.75" customHeight="1" thickBot="1">
      <c r="B12" s="73">
        <v>45377</v>
      </c>
      <c r="C12" s="61">
        <v>0.375</v>
      </c>
      <c r="D12" s="61">
        <v>0.4895833333333333</v>
      </c>
      <c r="E12" s="63">
        <v>44</v>
      </c>
      <c r="F12" s="64" t="s">
        <v>74</v>
      </c>
      <c r="G12" s="65" t="s">
        <v>76</v>
      </c>
      <c r="H12" s="14"/>
      <c r="I12" s="15">
        <f t="shared" si="0"/>
        <v>0</v>
      </c>
      <c r="J12" s="16">
        <f t="shared" si="1"/>
        <v>0</v>
      </c>
    </row>
    <row r="13" spans="2:10" ht="45.75" customHeight="1" thickBot="1">
      <c r="B13" s="17" t="s">
        <v>7</v>
      </c>
      <c r="C13" s="18"/>
      <c r="D13" s="18"/>
      <c r="E13" s="18"/>
      <c r="F13" s="18"/>
      <c r="G13" s="18"/>
      <c r="H13" s="10">
        <f>SUM(H5:H12)</f>
        <v>0</v>
      </c>
      <c r="I13" s="10">
        <f>SUM(I5:I12)</f>
        <v>0</v>
      </c>
      <c r="J13" s="10">
        <f>SUM(J5:J12)</f>
        <v>0</v>
      </c>
    </row>
  </sheetData>
  <sheetProtection algorithmName="SHA-512" hashValue="f0vc2qbpZ41g5ekohqnMa7pjU4uKzZNs276yu3fMLeLY+V6hzEhko8NP5p1ERT4dRVwu5TSiids+SSHVVQRBmw==" saltValue="jSTXoWdp4BCiKsqhhWqYXw==" spinCount="100000" sheet="1" objects="1" scenarios="1"/>
  <mergeCells count="1">
    <mergeCell ref="B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ADBD-B1EC-49B6-9142-A6A4DE63773A}">
  <sheetPr>
    <tabColor theme="4" tint="0.39998000860214233"/>
  </sheetPr>
  <dimension ref="B1:J12"/>
  <sheetViews>
    <sheetView zoomScale="80" zoomScaleNormal="8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86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55">
        <v>45356</v>
      </c>
      <c r="C5" s="56">
        <v>0.3541666666666667</v>
      </c>
      <c r="D5" s="56">
        <v>0.46527777777777773</v>
      </c>
      <c r="E5" s="57">
        <v>38</v>
      </c>
      <c r="F5" s="57" t="s">
        <v>11</v>
      </c>
      <c r="G5" s="58" t="s">
        <v>19</v>
      </c>
      <c r="H5" s="66"/>
      <c r="I5" s="67">
        <f>J5-H5</f>
        <v>0</v>
      </c>
      <c r="J5" s="68">
        <f>H5*1.12</f>
        <v>0</v>
      </c>
    </row>
    <row r="6" spans="2:10" ht="60.75" customHeight="1">
      <c r="B6" s="48">
        <v>45357</v>
      </c>
      <c r="C6" s="49">
        <v>0.3333333333333333</v>
      </c>
      <c r="D6" s="49">
        <v>0.4375</v>
      </c>
      <c r="E6" s="50">
        <v>43</v>
      </c>
      <c r="F6" s="51" t="s">
        <v>22</v>
      </c>
      <c r="G6" s="59" t="s">
        <v>34</v>
      </c>
      <c r="H6" s="69"/>
      <c r="I6" s="15">
        <f aca="true" t="shared" si="0" ref="I6:I11">J6-H6</f>
        <v>0</v>
      </c>
      <c r="J6" s="16">
        <f aca="true" t="shared" si="1" ref="J6:J11">H6*1.12</f>
        <v>0</v>
      </c>
    </row>
    <row r="7" spans="2:10" ht="60.75" customHeight="1">
      <c r="B7" s="48">
        <v>45359</v>
      </c>
      <c r="C7" s="49">
        <v>0.3333333333333333</v>
      </c>
      <c r="D7" s="49">
        <v>0.4479166666666667</v>
      </c>
      <c r="E7" s="50">
        <v>21</v>
      </c>
      <c r="F7" s="51" t="s">
        <v>24</v>
      </c>
      <c r="G7" s="59" t="s">
        <v>41</v>
      </c>
      <c r="H7" s="69"/>
      <c r="I7" s="15">
        <f t="shared" si="0"/>
        <v>0</v>
      </c>
      <c r="J7" s="16">
        <f t="shared" si="1"/>
        <v>0</v>
      </c>
    </row>
    <row r="8" spans="2:10" ht="60.75" customHeight="1">
      <c r="B8" s="48">
        <v>45363</v>
      </c>
      <c r="C8" s="49">
        <v>0.3333333333333333</v>
      </c>
      <c r="D8" s="49">
        <v>0.4479166666666667</v>
      </c>
      <c r="E8" s="50">
        <v>40</v>
      </c>
      <c r="F8" s="51" t="s">
        <v>24</v>
      </c>
      <c r="G8" s="59" t="s">
        <v>47</v>
      </c>
      <c r="H8" s="69"/>
      <c r="I8" s="15">
        <f t="shared" si="0"/>
        <v>0</v>
      </c>
      <c r="J8" s="16">
        <f t="shared" si="1"/>
        <v>0</v>
      </c>
    </row>
    <row r="9" spans="2:10" ht="60.75" customHeight="1">
      <c r="B9" s="48">
        <v>45369</v>
      </c>
      <c r="C9" s="52">
        <v>0.3333333333333333</v>
      </c>
      <c r="D9" s="52">
        <v>0.5</v>
      </c>
      <c r="E9" s="53">
        <v>48</v>
      </c>
      <c r="F9" s="50" t="s">
        <v>62</v>
      </c>
      <c r="G9" s="59" t="s">
        <v>63</v>
      </c>
      <c r="H9" s="69"/>
      <c r="I9" s="15">
        <f t="shared" si="0"/>
        <v>0</v>
      </c>
      <c r="J9" s="16">
        <f t="shared" si="1"/>
        <v>0</v>
      </c>
    </row>
    <row r="10" spans="2:10" ht="60.75" customHeight="1">
      <c r="B10" s="48">
        <v>45371</v>
      </c>
      <c r="C10" s="49">
        <v>0.3541666666666667</v>
      </c>
      <c r="D10" s="49">
        <v>0.5208333333333334</v>
      </c>
      <c r="E10" s="50">
        <v>59</v>
      </c>
      <c r="F10" s="50" t="s">
        <v>11</v>
      </c>
      <c r="G10" s="59" t="s">
        <v>19</v>
      </c>
      <c r="H10" s="69"/>
      <c r="I10" s="15">
        <f t="shared" si="0"/>
        <v>0</v>
      </c>
      <c r="J10" s="16">
        <f t="shared" si="1"/>
        <v>0</v>
      </c>
    </row>
    <row r="11" spans="2:10" ht="60.75" customHeight="1" thickBot="1">
      <c r="B11" s="60">
        <v>45373</v>
      </c>
      <c r="C11" s="61">
        <v>0.3333333333333333</v>
      </c>
      <c r="D11" s="62">
        <v>0.5</v>
      </c>
      <c r="E11" s="63">
        <v>52</v>
      </c>
      <c r="F11" s="64" t="s">
        <v>62</v>
      </c>
      <c r="G11" s="65" t="s">
        <v>69</v>
      </c>
      <c r="H11" s="70"/>
      <c r="I11" s="71">
        <f t="shared" si="0"/>
        <v>0</v>
      </c>
      <c r="J11" s="72">
        <f t="shared" si="1"/>
        <v>0</v>
      </c>
    </row>
    <row r="12" spans="2:10" ht="45.75" customHeight="1" thickBot="1">
      <c r="B12" s="17" t="s">
        <v>7</v>
      </c>
      <c r="C12" s="18"/>
      <c r="D12" s="18"/>
      <c r="E12" s="18"/>
      <c r="F12" s="18"/>
      <c r="G12" s="18"/>
      <c r="H12" s="10">
        <f>SUM(H5:H11)</f>
        <v>0</v>
      </c>
      <c r="I12" s="10">
        <f>SUM(I5:I11)</f>
        <v>0</v>
      </c>
      <c r="J12" s="10">
        <f>SUM(J5:J11)</f>
        <v>0</v>
      </c>
    </row>
  </sheetData>
  <sheetProtection algorithmName="SHA-512" hashValue="qmeES1fZyyDFBgHN7amOxrE2NQggVMHCVwSC8+F+jRAsHlCmiiV6XcTg3tDvL0TchHNnjFVbBozLvb9cj3Cg7w==" saltValue="Z4PspGjTUVWyOvs8i3aooA==" spinCount="100000" sheet="1" objects="1" scenarios="1"/>
  <mergeCells count="1">
    <mergeCell ref="B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16FB-7FFA-4DA2-B557-FB2732554759}">
  <sheetPr>
    <tabColor theme="4"/>
  </sheetPr>
  <dimension ref="B1:J12"/>
  <sheetViews>
    <sheetView zoomScale="80" zoomScaleNormal="8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85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55">
        <v>45356</v>
      </c>
      <c r="C5" s="56">
        <v>0.40625</v>
      </c>
      <c r="D5" s="56">
        <v>0.4861111111111111</v>
      </c>
      <c r="E5" s="57">
        <v>70</v>
      </c>
      <c r="F5" s="110" t="s">
        <v>22</v>
      </c>
      <c r="G5" s="58" t="s">
        <v>19</v>
      </c>
      <c r="H5" s="19"/>
      <c r="I5" s="20">
        <f>J5-H5</f>
        <v>0</v>
      </c>
      <c r="J5" s="21">
        <f>H5*1.12</f>
        <v>0</v>
      </c>
    </row>
    <row r="6" spans="2:10" ht="60.75" customHeight="1">
      <c r="B6" s="48">
        <v>45358</v>
      </c>
      <c r="C6" s="49">
        <v>0.3333333333333333</v>
      </c>
      <c r="D6" s="49">
        <v>0.4479166666666667</v>
      </c>
      <c r="E6" s="50">
        <v>49</v>
      </c>
      <c r="F6" s="51" t="s">
        <v>24</v>
      </c>
      <c r="G6" s="59" t="s">
        <v>36</v>
      </c>
      <c r="H6" s="22"/>
      <c r="I6" s="12">
        <f aca="true" t="shared" si="0" ref="I6:I11">J6-H6</f>
        <v>0</v>
      </c>
      <c r="J6" s="13">
        <f aca="true" t="shared" si="1" ref="J6:J11">H6*1.12</f>
        <v>0</v>
      </c>
    </row>
    <row r="7" spans="2:10" ht="60.75" customHeight="1">
      <c r="B7" s="48">
        <v>45359</v>
      </c>
      <c r="C7" s="49">
        <v>0.3263888888888889</v>
      </c>
      <c r="D7" s="49">
        <v>0.5416666666666666</v>
      </c>
      <c r="E7" s="50">
        <v>26</v>
      </c>
      <c r="F7" s="50" t="s">
        <v>33</v>
      </c>
      <c r="G7" s="59" t="s">
        <v>34</v>
      </c>
      <c r="H7" s="22"/>
      <c r="I7" s="12">
        <f t="shared" si="0"/>
        <v>0</v>
      </c>
      <c r="J7" s="13">
        <f t="shared" si="1"/>
        <v>0</v>
      </c>
    </row>
    <row r="8" spans="2:10" ht="60.75" customHeight="1">
      <c r="B8" s="48">
        <v>45363</v>
      </c>
      <c r="C8" s="49">
        <v>0.3333333333333333</v>
      </c>
      <c r="D8" s="49">
        <v>0.5833333333333334</v>
      </c>
      <c r="E8" s="50">
        <v>24</v>
      </c>
      <c r="F8" s="50" t="s">
        <v>11</v>
      </c>
      <c r="G8" s="59" t="s">
        <v>48</v>
      </c>
      <c r="H8" s="22"/>
      <c r="I8" s="12">
        <f t="shared" si="0"/>
        <v>0</v>
      </c>
      <c r="J8" s="13">
        <f t="shared" si="1"/>
        <v>0</v>
      </c>
    </row>
    <row r="9" spans="2:10" ht="60.75" customHeight="1">
      <c r="B9" s="54">
        <v>45370</v>
      </c>
      <c r="C9" s="52">
        <v>0.3333333333333333</v>
      </c>
      <c r="D9" s="52">
        <v>0.5</v>
      </c>
      <c r="E9" s="53">
        <v>47</v>
      </c>
      <c r="F9" s="50" t="s">
        <v>62</v>
      </c>
      <c r="G9" s="59" t="s">
        <v>63</v>
      </c>
      <c r="H9" s="22"/>
      <c r="I9" s="12">
        <f t="shared" si="0"/>
        <v>0</v>
      </c>
      <c r="J9" s="13">
        <f t="shared" si="1"/>
        <v>0</v>
      </c>
    </row>
    <row r="10" spans="2:10" ht="60.75" customHeight="1">
      <c r="B10" s="48">
        <v>45371</v>
      </c>
      <c r="C10" s="49">
        <v>0.3541666666666667</v>
      </c>
      <c r="D10" s="49">
        <v>0.5416666666666666</v>
      </c>
      <c r="E10" s="50">
        <v>47</v>
      </c>
      <c r="F10" s="50" t="s">
        <v>11</v>
      </c>
      <c r="G10" s="59" t="s">
        <v>34</v>
      </c>
      <c r="H10" s="22"/>
      <c r="I10" s="12">
        <f t="shared" si="0"/>
        <v>0</v>
      </c>
      <c r="J10" s="13">
        <f t="shared" si="1"/>
        <v>0</v>
      </c>
    </row>
    <row r="11" spans="2:10" ht="60.75" customHeight="1" thickBot="1">
      <c r="B11" s="73">
        <v>45373</v>
      </c>
      <c r="C11" s="61">
        <v>0.3958333333333333</v>
      </c>
      <c r="D11" s="61">
        <v>0.4895833333333333</v>
      </c>
      <c r="E11" s="63">
        <v>72</v>
      </c>
      <c r="F11" s="64" t="s">
        <v>60</v>
      </c>
      <c r="G11" s="65" t="s">
        <v>72</v>
      </c>
      <c r="H11" s="23"/>
      <c r="I11" s="24">
        <f t="shared" si="0"/>
        <v>0</v>
      </c>
      <c r="J11" s="25">
        <f t="shared" si="1"/>
        <v>0</v>
      </c>
    </row>
    <row r="12" spans="2:10" ht="45.75" customHeight="1" thickBot="1">
      <c r="B12" s="17" t="s">
        <v>7</v>
      </c>
      <c r="C12" s="18"/>
      <c r="D12" s="18"/>
      <c r="E12" s="18"/>
      <c r="F12" s="18"/>
      <c r="G12" s="18"/>
      <c r="H12" s="10">
        <f>SUM(H5:H11)</f>
        <v>0</v>
      </c>
      <c r="I12" s="10">
        <f>SUM(I5:I11)</f>
        <v>0</v>
      </c>
      <c r="J12" s="10">
        <f>SUM(J5:J11)</f>
        <v>0</v>
      </c>
    </row>
  </sheetData>
  <sheetProtection algorithmName="SHA-512" hashValue="tdTEldy+fZM7eRfBGUL9BV8hP+BBhXR6jMcThXQm5Nk4201yY35qR9GukjU4KNvI58nfWAD+53/dkoQqVGq3zw==" saltValue="pfRxGktVUG79qJHaHWAlPg==" spinCount="100000" sheet="1" objects="1" scenarios="1"/>
  <mergeCells count="1">
    <mergeCell ref="B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11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84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26">
        <v>45356</v>
      </c>
      <c r="C5" s="45">
        <v>0.375</v>
      </c>
      <c r="D5" s="45">
        <v>0.4583333333333333</v>
      </c>
      <c r="E5" s="46">
        <v>49</v>
      </c>
      <c r="F5" s="46" t="s">
        <v>11</v>
      </c>
      <c r="G5" s="30" t="s">
        <v>18</v>
      </c>
      <c r="H5" s="19"/>
      <c r="I5" s="20">
        <f>J5-H5</f>
        <v>0</v>
      </c>
      <c r="J5" s="21">
        <f>H5*1.12</f>
        <v>0</v>
      </c>
    </row>
    <row r="6" spans="2:10" ht="60.75" customHeight="1">
      <c r="B6" s="31">
        <v>45357</v>
      </c>
      <c r="C6" s="32">
        <v>0.3333333333333333</v>
      </c>
      <c r="D6" s="32">
        <v>0.4375</v>
      </c>
      <c r="E6" s="33">
        <v>23</v>
      </c>
      <c r="F6" s="39" t="s">
        <v>24</v>
      </c>
      <c r="G6" s="34" t="s">
        <v>30</v>
      </c>
      <c r="H6" s="22"/>
      <c r="I6" s="12">
        <f aca="true" t="shared" si="0" ref="I6:I10">J6-H6</f>
        <v>0</v>
      </c>
      <c r="J6" s="13">
        <f aca="true" t="shared" si="1" ref="J6:J10">H6*1.12</f>
        <v>0</v>
      </c>
    </row>
    <row r="7" spans="2:10" ht="60.75" customHeight="1">
      <c r="B7" s="31">
        <v>45358</v>
      </c>
      <c r="C7" s="32">
        <v>0.3333333333333333</v>
      </c>
      <c r="D7" s="32">
        <v>0.4583333333333333</v>
      </c>
      <c r="E7" s="33">
        <v>34</v>
      </c>
      <c r="F7" s="33" t="s">
        <v>33</v>
      </c>
      <c r="G7" s="34" t="s">
        <v>18</v>
      </c>
      <c r="H7" s="22"/>
      <c r="I7" s="12">
        <f t="shared" si="0"/>
        <v>0</v>
      </c>
      <c r="J7" s="13">
        <f t="shared" si="1"/>
        <v>0</v>
      </c>
    </row>
    <row r="8" spans="2:10" ht="60.75" customHeight="1">
      <c r="B8" s="31">
        <v>45363</v>
      </c>
      <c r="C8" s="36">
        <v>0.3541666666666667</v>
      </c>
      <c r="D8" s="36">
        <v>0.4583333333333333</v>
      </c>
      <c r="E8" s="37">
        <v>28</v>
      </c>
      <c r="F8" s="33" t="s">
        <v>49</v>
      </c>
      <c r="G8" s="34" t="s">
        <v>50</v>
      </c>
      <c r="H8" s="22"/>
      <c r="I8" s="12">
        <f t="shared" si="0"/>
        <v>0</v>
      </c>
      <c r="J8" s="13">
        <f t="shared" si="1"/>
        <v>0</v>
      </c>
    </row>
    <row r="9" spans="2:10" ht="60.75" customHeight="1">
      <c r="B9" s="31">
        <v>45366</v>
      </c>
      <c r="C9" s="32">
        <v>0.375</v>
      </c>
      <c r="D9" s="32">
        <v>0.5416666666666666</v>
      </c>
      <c r="E9" s="33">
        <v>42</v>
      </c>
      <c r="F9" s="33" t="s">
        <v>11</v>
      </c>
      <c r="G9" s="34" t="s">
        <v>55</v>
      </c>
      <c r="H9" s="22"/>
      <c r="I9" s="12">
        <f t="shared" si="0"/>
        <v>0</v>
      </c>
      <c r="J9" s="13">
        <f t="shared" si="1"/>
        <v>0</v>
      </c>
    </row>
    <row r="10" spans="2:10" ht="60.75" customHeight="1" thickBot="1">
      <c r="B10" s="47">
        <v>45371</v>
      </c>
      <c r="C10" s="41">
        <v>0.3541666666666667</v>
      </c>
      <c r="D10" s="41">
        <v>0.5416666666666666</v>
      </c>
      <c r="E10" s="42">
        <v>51</v>
      </c>
      <c r="F10" s="43" t="s">
        <v>11</v>
      </c>
      <c r="G10" s="44" t="s">
        <v>54</v>
      </c>
      <c r="H10" s="23"/>
      <c r="I10" s="24">
        <f t="shared" si="0"/>
        <v>0</v>
      </c>
      <c r="J10" s="25">
        <f t="shared" si="1"/>
        <v>0</v>
      </c>
    </row>
    <row r="11" spans="2:10" ht="45.75" customHeight="1" thickBot="1">
      <c r="B11" s="17" t="s">
        <v>7</v>
      </c>
      <c r="C11" s="18"/>
      <c r="D11" s="18"/>
      <c r="E11" s="18"/>
      <c r="F11" s="18"/>
      <c r="G11" s="18"/>
      <c r="H11" s="10">
        <f>SUM(H5:H10)</f>
        <v>0</v>
      </c>
      <c r="I11" s="10">
        <f>SUM(I5:I10)</f>
        <v>0</v>
      </c>
      <c r="J11" s="10">
        <f>SUM(J5:J10)</f>
        <v>0</v>
      </c>
    </row>
  </sheetData>
  <sheetProtection algorithmName="SHA-512" hashValue="zsqS93CDHs27eCUAWHuKJK1GEaGfVVgI09UfhCKowp500RF+e9hQfoI5441OC6zFX/IoMBjYl6zOkCO7q9UzxA==" saltValue="/1T/qeOROSHiofvBgQYahA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A93C-244C-4022-AECC-804F793DF4BB}">
  <sheetPr>
    <tabColor theme="7" tint="0.5999900102615356"/>
  </sheetPr>
  <dimension ref="B1:J11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83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26">
        <v>45356</v>
      </c>
      <c r="C5" s="27">
        <v>0.34375</v>
      </c>
      <c r="D5" s="27">
        <v>0.4270833333333333</v>
      </c>
      <c r="E5" s="28">
        <v>90</v>
      </c>
      <c r="F5" s="29" t="s">
        <v>22</v>
      </c>
      <c r="G5" s="30" t="s">
        <v>23</v>
      </c>
      <c r="H5" s="19"/>
      <c r="I5" s="20">
        <f>J5-H5</f>
        <v>0</v>
      </c>
      <c r="J5" s="21">
        <f>H5*1.12</f>
        <v>0</v>
      </c>
    </row>
    <row r="6" spans="2:10" ht="60.75" customHeight="1">
      <c r="B6" s="31">
        <v>45357</v>
      </c>
      <c r="C6" s="32">
        <v>0.3333333333333333</v>
      </c>
      <c r="D6" s="32">
        <v>0.4895833333333333</v>
      </c>
      <c r="E6" s="33">
        <v>15</v>
      </c>
      <c r="F6" s="33" t="s">
        <v>33</v>
      </c>
      <c r="G6" s="34" t="s">
        <v>18</v>
      </c>
      <c r="H6" s="22"/>
      <c r="I6" s="12">
        <f aca="true" t="shared" si="0" ref="I6:I10">J6-H6</f>
        <v>0</v>
      </c>
      <c r="J6" s="13">
        <f aca="true" t="shared" si="1" ref="J6:J10">H6*1.12</f>
        <v>0</v>
      </c>
    </row>
    <row r="7" spans="2:10" ht="60.75" customHeight="1">
      <c r="B7" s="35">
        <v>45362</v>
      </c>
      <c r="C7" s="36">
        <v>0.3229166666666667</v>
      </c>
      <c r="D7" s="36">
        <v>0.4166666666666667</v>
      </c>
      <c r="E7" s="37">
        <v>18</v>
      </c>
      <c r="F7" s="33" t="s">
        <v>11</v>
      </c>
      <c r="G7" s="38" t="s">
        <v>46</v>
      </c>
      <c r="H7" s="22"/>
      <c r="I7" s="12">
        <f t="shared" si="0"/>
        <v>0</v>
      </c>
      <c r="J7" s="13">
        <f t="shared" si="1"/>
        <v>0</v>
      </c>
    </row>
    <row r="8" spans="2:10" ht="60.75" customHeight="1">
      <c r="B8" s="31">
        <v>45365</v>
      </c>
      <c r="C8" s="32">
        <v>0.3125</v>
      </c>
      <c r="D8" s="32">
        <v>0.5</v>
      </c>
      <c r="E8" s="33">
        <v>46</v>
      </c>
      <c r="F8" s="33" t="s">
        <v>42</v>
      </c>
      <c r="G8" s="34" t="s">
        <v>54</v>
      </c>
      <c r="H8" s="22"/>
      <c r="I8" s="12">
        <f t="shared" si="0"/>
        <v>0</v>
      </c>
      <c r="J8" s="13">
        <f t="shared" si="1"/>
        <v>0</v>
      </c>
    </row>
    <row r="9" spans="2:10" ht="60.75" customHeight="1">
      <c r="B9" s="31">
        <v>45005</v>
      </c>
      <c r="C9" s="32">
        <v>0.3333333333333333</v>
      </c>
      <c r="D9" s="32">
        <v>0.4791666666666667</v>
      </c>
      <c r="E9" s="33">
        <v>47</v>
      </c>
      <c r="F9" s="39" t="s">
        <v>24</v>
      </c>
      <c r="G9" s="34" t="s">
        <v>66</v>
      </c>
      <c r="H9" s="22"/>
      <c r="I9" s="12">
        <f t="shared" si="0"/>
        <v>0</v>
      </c>
      <c r="J9" s="13">
        <f t="shared" si="1"/>
        <v>0</v>
      </c>
    </row>
    <row r="10" spans="2:10" ht="60.75" customHeight="1" thickBot="1">
      <c r="B10" s="40">
        <v>45372</v>
      </c>
      <c r="C10" s="41">
        <v>0.3333333333333333</v>
      </c>
      <c r="D10" s="41">
        <v>0.5416666666666666</v>
      </c>
      <c r="E10" s="42">
        <v>26</v>
      </c>
      <c r="F10" s="43" t="s">
        <v>42</v>
      </c>
      <c r="G10" s="44" t="s">
        <v>70</v>
      </c>
      <c r="H10" s="23"/>
      <c r="I10" s="24">
        <f t="shared" si="0"/>
        <v>0</v>
      </c>
      <c r="J10" s="25">
        <f t="shared" si="1"/>
        <v>0</v>
      </c>
    </row>
    <row r="11" spans="2:10" ht="45.75" customHeight="1" thickBot="1">
      <c r="B11" s="17" t="s">
        <v>7</v>
      </c>
      <c r="C11" s="18"/>
      <c r="D11" s="18"/>
      <c r="E11" s="18"/>
      <c r="F11" s="18"/>
      <c r="G11" s="18"/>
      <c r="H11" s="10">
        <f>SUM(H5:H10)</f>
        <v>0</v>
      </c>
      <c r="I11" s="10">
        <f>SUM(I5:I10)</f>
        <v>0</v>
      </c>
      <c r="J11" s="10">
        <f>SUM(J5:J10)</f>
        <v>0</v>
      </c>
    </row>
  </sheetData>
  <sheetProtection algorithmName="SHA-512" hashValue="cf0EDYTIYFOhaTb0yh7NLO0fehkg/VhhULG4QggFWJYr3AAmyz1bFVSxP3aaOUGyGh6ophUr3dfOB+rXFtMNGw==" saltValue="us3vLjVr9AJbNYaldFYSpw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11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82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75">
        <v>45355</v>
      </c>
      <c r="C5" s="76">
        <v>0.3854166666666667</v>
      </c>
      <c r="D5" s="76">
        <v>0.46527777777777773</v>
      </c>
      <c r="E5" s="77">
        <v>24</v>
      </c>
      <c r="F5" s="78" t="s">
        <v>11</v>
      </c>
      <c r="G5" s="79" t="s">
        <v>16</v>
      </c>
      <c r="H5" s="11"/>
      <c r="I5" s="12">
        <f>J5-H5</f>
        <v>0</v>
      </c>
      <c r="J5" s="13">
        <f>H5*1.12</f>
        <v>0</v>
      </c>
    </row>
    <row r="6" spans="2:10" ht="60.75" customHeight="1">
      <c r="B6" s="80">
        <v>45356</v>
      </c>
      <c r="C6" s="81">
        <v>0.375</v>
      </c>
      <c r="D6" s="81">
        <v>0.4791666666666667</v>
      </c>
      <c r="E6" s="82">
        <v>38</v>
      </c>
      <c r="F6" s="83" t="s">
        <v>11</v>
      </c>
      <c r="G6" s="84" t="s">
        <v>26</v>
      </c>
      <c r="H6" s="11"/>
      <c r="I6" s="12">
        <f aca="true" t="shared" si="0" ref="I6:I10">J6-H6</f>
        <v>0</v>
      </c>
      <c r="J6" s="13">
        <f aca="true" t="shared" si="1" ref="J6:J10">H6*1.12</f>
        <v>0</v>
      </c>
    </row>
    <row r="7" spans="2:10" ht="60.75" customHeight="1">
      <c r="B7" s="80">
        <v>45364</v>
      </c>
      <c r="C7" s="85">
        <v>0.3333333333333333</v>
      </c>
      <c r="D7" s="85">
        <v>0.5208333333333334</v>
      </c>
      <c r="E7" s="83">
        <v>22</v>
      </c>
      <c r="F7" s="83" t="s">
        <v>33</v>
      </c>
      <c r="G7" s="86" t="s">
        <v>51</v>
      </c>
      <c r="H7" s="11"/>
      <c r="I7" s="12">
        <f t="shared" si="0"/>
        <v>0</v>
      </c>
      <c r="J7" s="13">
        <f t="shared" si="1"/>
        <v>0</v>
      </c>
    </row>
    <row r="8" spans="2:10" ht="69.75" customHeight="1">
      <c r="B8" s="80">
        <v>45366</v>
      </c>
      <c r="C8" s="85">
        <v>0.375</v>
      </c>
      <c r="D8" s="85">
        <v>0.5208333333333334</v>
      </c>
      <c r="E8" s="83">
        <v>61</v>
      </c>
      <c r="F8" s="83" t="s">
        <v>11</v>
      </c>
      <c r="G8" s="84" t="s">
        <v>56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80">
        <v>45369</v>
      </c>
      <c r="C9" s="81">
        <v>0.3194444444444445</v>
      </c>
      <c r="D9" s="81">
        <v>0.5243055555555556</v>
      </c>
      <c r="E9" s="82">
        <v>25</v>
      </c>
      <c r="F9" s="83" t="s">
        <v>11</v>
      </c>
      <c r="G9" s="84" t="s">
        <v>35</v>
      </c>
      <c r="H9" s="11"/>
      <c r="I9" s="12">
        <f t="shared" si="0"/>
        <v>0</v>
      </c>
      <c r="J9" s="13">
        <f t="shared" si="1"/>
        <v>0</v>
      </c>
    </row>
    <row r="10" spans="2:10" ht="60.75" customHeight="1" thickBot="1">
      <c r="B10" s="87">
        <v>45376</v>
      </c>
      <c r="C10" s="88">
        <v>0.3333333333333333</v>
      </c>
      <c r="D10" s="88">
        <v>0.4583333333333333</v>
      </c>
      <c r="E10" s="89">
        <v>54</v>
      </c>
      <c r="F10" s="90" t="s">
        <v>62</v>
      </c>
      <c r="G10" s="91" t="s">
        <v>59</v>
      </c>
      <c r="H10" s="11"/>
      <c r="I10" s="12">
        <f t="shared" si="0"/>
        <v>0</v>
      </c>
      <c r="J10" s="13">
        <f t="shared" si="1"/>
        <v>0</v>
      </c>
    </row>
    <row r="11" spans="2:10" ht="45.75" customHeight="1" thickBot="1">
      <c r="B11" s="17" t="s">
        <v>7</v>
      </c>
      <c r="C11" s="18"/>
      <c r="D11" s="18"/>
      <c r="E11" s="18"/>
      <c r="F11" s="18"/>
      <c r="G11" s="18"/>
      <c r="H11" s="10">
        <f>SUM(H5:H10)</f>
        <v>0</v>
      </c>
      <c r="I11" s="10">
        <f>SUM(I5:I10)</f>
        <v>0</v>
      </c>
      <c r="J11" s="10">
        <f>SUM(J5:J10)</f>
        <v>0</v>
      </c>
    </row>
  </sheetData>
  <sheetProtection algorithmName="SHA-512" hashValue="veHztokIZHFaVu0oIYoUu51JdHYnaAiWRn5Km6gnBBotEY7QM+MNy/V5weglRipuASPkgF0V8XaLhLAVMQ1Tyg==" saltValue="gNAM/XhEan1Usy0C5o1Syg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71B7-A920-4381-AB48-B8F813557B60}">
  <sheetPr>
    <tabColor theme="9" tint="0.5999900102615356"/>
  </sheetPr>
  <dimension ref="B1:J11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81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75">
        <v>45356</v>
      </c>
      <c r="C5" s="92">
        <v>0.375</v>
      </c>
      <c r="D5" s="92">
        <v>0.47222222222222227</v>
      </c>
      <c r="E5" s="78">
        <v>31</v>
      </c>
      <c r="F5" s="78" t="s">
        <v>11</v>
      </c>
      <c r="G5" s="79" t="s">
        <v>17</v>
      </c>
      <c r="H5" s="11"/>
      <c r="I5" s="12">
        <f>J5-H5</f>
        <v>0</v>
      </c>
      <c r="J5" s="13">
        <f>H5*1.12</f>
        <v>0</v>
      </c>
    </row>
    <row r="6" spans="2:10" ht="60.75" customHeight="1">
      <c r="B6" s="80">
        <v>45356</v>
      </c>
      <c r="C6" s="81">
        <v>0.3298611111111111</v>
      </c>
      <c r="D6" s="81">
        <v>0.5208333333333334</v>
      </c>
      <c r="E6" s="82">
        <v>45</v>
      </c>
      <c r="F6" s="83" t="s">
        <v>11</v>
      </c>
      <c r="G6" s="84" t="s">
        <v>27</v>
      </c>
      <c r="H6" s="11"/>
      <c r="I6" s="12">
        <f aca="true" t="shared" si="0" ref="I6:I10">J6-H6</f>
        <v>0</v>
      </c>
      <c r="J6" s="13">
        <f aca="true" t="shared" si="1" ref="J6:J10">H6*1.12</f>
        <v>0</v>
      </c>
    </row>
    <row r="7" spans="2:10" ht="60.75" customHeight="1">
      <c r="B7" s="80">
        <v>45364</v>
      </c>
      <c r="C7" s="85">
        <v>0.3333333333333333</v>
      </c>
      <c r="D7" s="85">
        <v>0.4375</v>
      </c>
      <c r="E7" s="83">
        <v>45</v>
      </c>
      <c r="F7" s="93" t="s">
        <v>24</v>
      </c>
      <c r="G7" s="84" t="s">
        <v>52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80">
        <v>45366</v>
      </c>
      <c r="C8" s="85">
        <v>0.375</v>
      </c>
      <c r="D8" s="85">
        <v>0.53125</v>
      </c>
      <c r="E8" s="83">
        <v>42</v>
      </c>
      <c r="F8" s="83" t="s">
        <v>11</v>
      </c>
      <c r="G8" s="84" t="s">
        <v>57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80">
        <v>45371</v>
      </c>
      <c r="C9" s="85">
        <v>0.375</v>
      </c>
      <c r="D9" s="85">
        <v>0.5208333333333334</v>
      </c>
      <c r="E9" s="83">
        <v>33</v>
      </c>
      <c r="F9" s="83" t="s">
        <v>11</v>
      </c>
      <c r="G9" s="84" t="s">
        <v>67</v>
      </c>
      <c r="H9" s="11"/>
      <c r="I9" s="12">
        <f t="shared" si="0"/>
        <v>0</v>
      </c>
      <c r="J9" s="13">
        <f t="shared" si="1"/>
        <v>0</v>
      </c>
    </row>
    <row r="10" spans="2:10" ht="60.75" customHeight="1" thickBot="1">
      <c r="B10" s="87">
        <v>45377</v>
      </c>
      <c r="C10" s="94">
        <v>0.40972222222222227</v>
      </c>
      <c r="D10" s="94">
        <v>0.5</v>
      </c>
      <c r="E10" s="90">
        <v>75</v>
      </c>
      <c r="F10" s="90" t="s">
        <v>74</v>
      </c>
      <c r="G10" s="91" t="s">
        <v>75</v>
      </c>
      <c r="H10" s="11"/>
      <c r="I10" s="12">
        <f t="shared" si="0"/>
        <v>0</v>
      </c>
      <c r="J10" s="13">
        <f t="shared" si="1"/>
        <v>0</v>
      </c>
    </row>
    <row r="11" spans="2:10" ht="45.75" customHeight="1" thickBot="1">
      <c r="B11" s="17" t="s">
        <v>7</v>
      </c>
      <c r="C11" s="18"/>
      <c r="D11" s="18"/>
      <c r="E11" s="18"/>
      <c r="F11" s="18"/>
      <c r="G11" s="18"/>
      <c r="H11" s="10">
        <f>SUM(H5:H10)</f>
        <v>0</v>
      </c>
      <c r="I11" s="10">
        <f>SUM(I5:I10)</f>
        <v>0</v>
      </c>
      <c r="J11" s="10">
        <f>SUM(J5:J10)</f>
        <v>0</v>
      </c>
    </row>
  </sheetData>
  <sheetProtection algorithmName="SHA-512" hashValue="qupNZ7oSo2Q5q43FTXvPTN6dn1XQMv0d4jogrtnZ4oppkMoa5yB/PabGMKbP3kHCdfQmtKw0kl14rpgcUPpVrQ==" saltValue="yoCBX0cM7gOS8hHsK/0ekQ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841D-FD16-4475-89E8-C87A48522B6D}">
  <sheetPr>
    <tabColor theme="9" tint="0.39998000860214233"/>
  </sheetPr>
  <dimension ref="B1:J11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80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75">
        <v>45356</v>
      </c>
      <c r="C5" s="92">
        <v>0.3229166666666667</v>
      </c>
      <c r="D5" s="92">
        <v>0.4166666666666667</v>
      </c>
      <c r="E5" s="78">
        <v>85</v>
      </c>
      <c r="F5" s="78" t="s">
        <v>11</v>
      </c>
      <c r="G5" s="79" t="s">
        <v>20</v>
      </c>
      <c r="H5" s="11"/>
      <c r="I5" s="12">
        <f>J5-H5</f>
        <v>0</v>
      </c>
      <c r="J5" s="13">
        <f>H5*1.12</f>
        <v>0</v>
      </c>
    </row>
    <row r="6" spans="2:10" ht="60.75" customHeight="1">
      <c r="B6" s="80">
        <v>45359</v>
      </c>
      <c r="C6" s="81">
        <v>0.3541666666666667</v>
      </c>
      <c r="D6" s="81">
        <v>0.4583333333333333</v>
      </c>
      <c r="E6" s="82">
        <v>28</v>
      </c>
      <c r="F6" s="83" t="s">
        <v>42</v>
      </c>
      <c r="G6" s="84" t="s">
        <v>43</v>
      </c>
      <c r="H6" s="11"/>
      <c r="I6" s="12">
        <f aca="true" t="shared" si="0" ref="I6:I10">J6-H6</f>
        <v>0</v>
      </c>
      <c r="J6" s="13">
        <f aca="true" t="shared" si="1" ref="J6:J10">H6*1.12</f>
        <v>0</v>
      </c>
    </row>
    <row r="7" spans="2:10" ht="60.75" customHeight="1">
      <c r="B7" s="80">
        <v>45364</v>
      </c>
      <c r="C7" s="85">
        <v>0.3541666666666667</v>
      </c>
      <c r="D7" s="85">
        <v>0.5416666666666666</v>
      </c>
      <c r="E7" s="83">
        <v>40</v>
      </c>
      <c r="F7" s="83" t="s">
        <v>11</v>
      </c>
      <c r="G7" s="84" t="s">
        <v>53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80">
        <v>45366</v>
      </c>
      <c r="C8" s="81">
        <v>0.4270833333333333</v>
      </c>
      <c r="D8" s="81">
        <v>0.59375</v>
      </c>
      <c r="E8" s="82">
        <v>28</v>
      </c>
      <c r="F8" s="83" t="s">
        <v>42</v>
      </c>
      <c r="G8" s="84" t="s">
        <v>58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80">
        <v>45371</v>
      </c>
      <c r="C9" s="81">
        <v>0.3541666666666667</v>
      </c>
      <c r="D9" s="81">
        <v>0.4791666666666667</v>
      </c>
      <c r="E9" s="82">
        <v>54</v>
      </c>
      <c r="F9" s="83" t="s">
        <v>33</v>
      </c>
      <c r="G9" s="84" t="s">
        <v>59</v>
      </c>
      <c r="H9" s="11"/>
      <c r="I9" s="12">
        <f t="shared" si="0"/>
        <v>0</v>
      </c>
      <c r="J9" s="13">
        <f t="shared" si="1"/>
        <v>0</v>
      </c>
    </row>
    <row r="10" spans="2:10" ht="60.75" customHeight="1" thickBot="1">
      <c r="B10" s="87">
        <v>45377</v>
      </c>
      <c r="C10" s="88">
        <v>0.4166666666666667</v>
      </c>
      <c r="D10" s="88" t="s">
        <v>77</v>
      </c>
      <c r="E10" s="89">
        <v>29</v>
      </c>
      <c r="F10" s="90" t="s">
        <v>74</v>
      </c>
      <c r="G10" s="91" t="s">
        <v>17</v>
      </c>
      <c r="H10" s="11"/>
      <c r="I10" s="12">
        <f t="shared" si="0"/>
        <v>0</v>
      </c>
      <c r="J10" s="13">
        <f t="shared" si="1"/>
        <v>0</v>
      </c>
    </row>
    <row r="11" spans="2:10" ht="45.75" customHeight="1" thickBot="1">
      <c r="B11" s="17" t="s">
        <v>7</v>
      </c>
      <c r="C11" s="18"/>
      <c r="D11" s="18"/>
      <c r="E11" s="18"/>
      <c r="F11" s="18"/>
      <c r="G11" s="18"/>
      <c r="H11" s="10">
        <f>SUM(H5:H10)</f>
        <v>0</v>
      </c>
      <c r="I11" s="10">
        <f>SUM(I5:I10)</f>
        <v>0</v>
      </c>
      <c r="J11" s="10">
        <f>SUM(J5:J10)</f>
        <v>0</v>
      </c>
    </row>
  </sheetData>
  <sheetProtection algorithmName="SHA-512" hashValue="+SRjbJ+dc9YrpdzjFcuAMmVZyzjuqm7yuIolEhedAV+qZsRKVO8NrzzjNpwJiA0zlcIfc8pRX4Ayjhz6K0mpBQ==" saltValue="WzKUVB7EK6yECP6Qpll7BA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2024-02-15T11:02:58Z</dcterms:modified>
  <cp:category/>
  <cp:version/>
  <cp:contentType/>
  <cp:contentStatus/>
</cp:coreProperties>
</file>