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0225"/>
  <workbookPr/>
  <bookViews>
    <workbookView xWindow="0" yWindow="0" windowWidth="37820" windowHeight="21420" activeTab="3"/>
  </bookViews>
  <sheets>
    <sheet name="E1 C" sheetId="8" r:id="rId1"/>
    <sheet name="E2 B" sheetId="7" r:id="rId2"/>
    <sheet name="E3 A" sheetId="6" r:id="rId3"/>
    <sheet name="CELKEM CONTROL &quot;CBA&quot;" sheetId="9" r:id="rId4"/>
  </sheets>
  <definedNames>
    <definedName name="_xlnm.Print_Area" localSheetId="2">'E3 A'!$A:$G</definedName>
  </definedNames>
  <calcPr calcId="140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<sst xmlns="http://schemas.openxmlformats.org/spreadsheetml/2006/main" count="76" uniqueCount="57">
  <si>
    <t>Označení</t>
  </si>
  <si>
    <t>Název</t>
  </si>
  <si>
    <t>Počet</t>
  </si>
  <si>
    <t>Cena za kus bez DPH</t>
  </si>
  <si>
    <t>Celkem bez DPH</t>
  </si>
  <si>
    <t>Cena za kus s DPH</t>
  </si>
  <si>
    <t>Celkem s DPH</t>
  </si>
  <si>
    <t>OS.14</t>
  </si>
  <si>
    <t>OS.15</t>
  </si>
  <si>
    <t>OS.16</t>
  </si>
  <si>
    <t>OS.17</t>
  </si>
  <si>
    <t>OS.18</t>
  </si>
  <si>
    <t>Orientační systém "C"</t>
  </si>
  <si>
    <t>Orientační systém "B"</t>
  </si>
  <si>
    <t>Orientační systém "A"</t>
  </si>
  <si>
    <t>Orientační systém "CBA"</t>
  </si>
  <si>
    <t>OS.19</t>
  </si>
  <si>
    <t>OS.20</t>
  </si>
  <si>
    <t>OS.21</t>
  </si>
  <si>
    <t>NÁSTĚNKA MAGNET</t>
  </si>
  <si>
    <t>NÁSTĚNKA KOREK</t>
  </si>
  <si>
    <t>KULATÁ CEDULE</t>
  </si>
  <si>
    <t>ČÍSLOVÁNÍ DVEŘÍ</t>
  </si>
  <si>
    <t>OZNAČENÍ MÍSTNOSTI</t>
  </si>
  <si>
    <t>OZNAČENÍ DVEŘÍ PIKTOGRAMEM</t>
  </si>
  <si>
    <t>DEKORATIVNÍ PIKTOGRAM</t>
  </si>
  <si>
    <t>OZNAČENÍ POKOJE</t>
  </si>
  <si>
    <t>DEKORATIVNÍ OBRÁZKY</t>
  </si>
  <si>
    <t>OZNAČENÍ ŠATNÍCH SKŘÍNĚK</t>
  </si>
  <si>
    <t>DEKORATIVNÍ PLOCHA DVEŘÍ POKOJE KLIENTA</t>
  </si>
  <si>
    <t>KRUHOVÁ DESKA PRO JMÉNO KLIENTA</t>
  </si>
  <si>
    <t>OS.22</t>
  </si>
  <si>
    <t>POLEPY HYDRANTU A HASIČÁKU</t>
  </si>
  <si>
    <t>OCHRANNÝ PRVEK NA PROSKLENNÉ DVEŘE</t>
  </si>
  <si>
    <t>DEKORATIVNÍ OBRÁZKY - AI</t>
  </si>
  <si>
    <t>VNĚJŠÍ ORIENTAČNÍ SYSTÉM PÍSMOMALÍŘSTVÍ - NÁPIS MATYÁŠ</t>
  </si>
  <si>
    <t>VNĚJŠÍ ORIENTAČNÍ SYSTÉM PÍSMOMALÍŘSTVÍ - ČELNÍ OZNAČENÍ PAVILONŮ</t>
  </si>
  <si>
    <t>VNĚJŠÍ ORIENTAČNÍ SYSTÉM PÍSMOMALÍŘSTVÍ - BOČNÍ OZNAČENÍ PAVILONŮ</t>
  </si>
  <si>
    <t>VNĚJŠÍ ORIENTAČNÍ SYSTÉM TABULE - HLAVNÍ</t>
  </si>
  <si>
    <t>VNĚJŠÍ ORIENTAČNÍ SYSTÉM TABULE - LOKÁLNÍ</t>
  </si>
  <si>
    <t>VNĚJŠÍ ORIENTAČNÍ SYSTÉM TABULE - NÁSTĚNNÁ NA FASÁDU</t>
  </si>
  <si>
    <t>OS.02</t>
  </si>
  <si>
    <t>OS.03</t>
  </si>
  <si>
    <t>OS.04</t>
  </si>
  <si>
    <t>OS.05</t>
  </si>
  <si>
    <t>OS.06</t>
  </si>
  <si>
    <t>OS.07</t>
  </si>
  <si>
    <t>OS.08</t>
  </si>
  <si>
    <t>OS.09</t>
  </si>
  <si>
    <t>OS.10</t>
  </si>
  <si>
    <t>OS.11</t>
  </si>
  <si>
    <t>OS.12</t>
  </si>
  <si>
    <t>OS.13</t>
  </si>
  <si>
    <t>CELKEM "CBA"</t>
  </si>
  <si>
    <t>CELKEM "C"</t>
  </si>
  <si>
    <t>CELKEM "B"</t>
  </si>
  <si>
    <t>CELKEM"A"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</si>
</sst>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21">
      <alignment/>
      <protection/>
    </xf>
    <xf numFmtId="0" fontId="2" fillId="0" borderId="0" xfId="0" applyFont="1"/>
    <xf numFmtId="0" fontId="3" fillId="0" borderId="0" xfId="21" applyAlignment="1">
      <alignment vertical="center"/>
      <protection/>
    </xf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164" fontId="0" fillId="0" borderId="3" xfId="0" applyNumberFormat="1" applyBorder="1"/>
    <xf numFmtId="0" fontId="2" fillId="0" borderId="4" xfId="0" applyFont="1" applyBorder="1"/>
    <xf numFmtId="0" fontId="2" fillId="2" borderId="5" xfId="0" applyFont="1" applyFill="1" applyBorder="1"/>
    <xf numFmtId="164" fontId="2" fillId="2" borderId="5" xfId="0" applyNumberFormat="1" applyFont="1" applyFill="1" applyBorder="1"/>
    <xf numFmtId="164" fontId="2" fillId="2" borderId="6" xfId="0" applyNumberFormat="1" applyFont="1" applyFill="1" applyBorder="1"/>
    <xf numFmtId="0" fontId="0" fillId="0" borderId="2" xfId="0" applyBorder="1" applyAlignment="1">
      <alignment horizontal="center" vertical="center"/>
    </xf>
    <xf numFmtId="0" fontId="3" fillId="0" borderId="1" xfId="21" applyFont="1" applyBorder="1" applyAlignment="1">
      <alignment horizontal="center" vertical="center"/>
      <protection/>
    </xf>
    <xf numFmtId="0" fontId="3" fillId="0" borderId="2" xfId="21" applyFont="1" applyBorder="1" applyAlignment="1">
      <alignment horizontal="center" vertical="center"/>
      <protection/>
    </xf>
    <xf numFmtId="4" fontId="3" fillId="0" borderId="2" xfId="21" applyNumberFormat="1" applyFont="1" applyBorder="1" applyAlignment="1">
      <alignment horizontal="center" vertical="center" wrapText="1"/>
      <protection/>
    </xf>
    <xf numFmtId="164" fontId="3" fillId="0" borderId="2" xfId="21" applyNumberFormat="1" applyFont="1" applyBorder="1" applyAlignment="1">
      <alignment horizontal="center" vertical="center" wrapText="1"/>
      <protection/>
    </xf>
    <xf numFmtId="0" fontId="3" fillId="0" borderId="3" xfId="21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/>
    <xf numFmtId="164" fontId="8" fillId="0" borderId="3" xfId="0" applyNumberFormat="1" applyFont="1" applyBorder="1"/>
    <xf numFmtId="0" fontId="0" fillId="0" borderId="0" xfId="0" applyAlignment="1">
      <alignment horizontal="center"/>
    </xf>
    <xf numFmtId="0" fontId="3" fillId="0" borderId="0" xfId="21" applyAlignment="1">
      <alignment horizontal="center" vertical="center"/>
      <protection/>
    </xf>
    <xf numFmtId="0" fontId="3" fillId="0" borderId="0" xfId="2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Hyperlink" xfId="23"/>
    <cellStyle name="Followed Hyperlink" xfId="24"/>
    <cellStyle name="Hyperlink" xfId="25"/>
    <cellStyle name="Followed Hyperlink" xfId="26"/>
    <cellStyle name="Hyperlink" xfId="27"/>
    <cellStyle name="Followed Hyperlink" xfId="28"/>
    <cellStyle name="Hyperlink" xfId="29"/>
    <cellStyle name="Followed Hyperlink" xfId="30"/>
    <cellStyle name="Hyperlink" xfId="31"/>
    <cellStyle name="Followed Hyperlink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Hyperlink" xfId="45"/>
    <cellStyle name="Followed Hyperlink" xfId="46"/>
    <cellStyle name="Hyperlink" xfId="47"/>
    <cellStyle name="Followed Hyperlink" xfId="48"/>
    <cellStyle name="Hyperlink" xfId="49"/>
    <cellStyle name="Followed Hyperlink" xfId="50"/>
    <cellStyle name="Hyperlink" xfId="51"/>
    <cellStyle name="Followed Hyperlink" xfId="52"/>
    <cellStyle name="Hyperlink" xfId="53"/>
    <cellStyle name="Followed Hyperlink" xfId="54"/>
    <cellStyle name="Hyperlink" xfId="55"/>
    <cellStyle name="Followed Hyperlink" xfId="56"/>
    <cellStyle name="Hyperlink" xfId="57"/>
    <cellStyle name="Followed Hyperlink" xfId="58"/>
    <cellStyle name="Hyperlink" xfId="59"/>
    <cellStyle name="Followed Hyperlink" xfId="60"/>
    <cellStyle name="Hyperlink" xfId="61"/>
    <cellStyle name="Followed Hyperlink" xfId="62"/>
    <cellStyle name="Hyperlink" xfId="63"/>
    <cellStyle name="Followed Hyperlink" xfId="64"/>
    <cellStyle name="Hyperlink" xfId="65"/>
    <cellStyle name="Followed Hyperlink" xfId="66"/>
    <cellStyle name="Hyperlink" xfId="67"/>
    <cellStyle name="Followed Hyperlink" xfId="68"/>
    <cellStyle name="Hyperlink" xfId="69"/>
    <cellStyle name="Followed Hyperlink" xfId="70"/>
    <cellStyle name="Hyperlink" xfId="71"/>
    <cellStyle name="Followed Hyperlink" xfId="72"/>
    <cellStyle name="Hyperlink" xfId="73"/>
    <cellStyle name="Followed Hyperlink" xfId="74"/>
    <cellStyle name="Hyperlink" xfId="75"/>
    <cellStyle name="Followed Hyperlink" xfId="76"/>
    <cellStyle name="Hyperlink" xfId="77"/>
    <cellStyle name="Followed Hyperlink" xfId="78"/>
    <cellStyle name="Hyperlink" xfId="79"/>
    <cellStyle name="Followed Hyperlink" xfId="80"/>
    <cellStyle name="Hyperlink" xfId="81"/>
    <cellStyle name="Followed Hyperlink" xfId="82"/>
    <cellStyle name="Hyperlink" xfId="83"/>
    <cellStyle name="Followed Hyperlink" xfId="84"/>
    <cellStyle name="Hyperlink" xfId="85"/>
    <cellStyle name="Followed Hyperlink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125" zoomScaleNormal="125" zoomScalePageLayoutView="125" workbookViewId="0" topLeftCell="A1">
      <selection activeCell="B24" sqref="B24"/>
    </sheetView>
  </sheetViews>
  <sheetFormatPr defaultColWidth="8.8515625" defaultRowHeight="15"/>
  <cols>
    <col min="2" max="2" width="58.8515625" style="0" bestFit="1" customWidth="1"/>
    <col min="4" max="4" width="9.28125" style="0" bestFit="1" customWidth="1"/>
    <col min="5" max="5" width="11.7109375" style="0" customWidth="1"/>
    <col min="6" max="6" width="11.421875" style="0" customWidth="1"/>
    <col min="7" max="7" width="11.00390625" style="0" customWidth="1"/>
  </cols>
  <sheetData>
    <row r="1" spans="1:7" s="3" customFormat="1" ht="23.25" customHeight="1" thickBot="1" thickTop="1">
      <c r="A1" s="25" t="s">
        <v>12</v>
      </c>
      <c r="B1" s="26"/>
      <c r="C1" s="26"/>
      <c r="D1" s="26"/>
      <c r="E1" s="26"/>
      <c r="F1" s="26"/>
      <c r="G1" s="27"/>
    </row>
    <row r="2" spans="1:7" s="1" customFormat="1" ht="44" thickBot="1" thickTop="1">
      <c r="A2" s="13" t="s">
        <v>0</v>
      </c>
      <c r="B2" s="14" t="s">
        <v>1</v>
      </c>
      <c r="C2" s="14" t="s">
        <v>2</v>
      </c>
      <c r="D2" s="15" t="s">
        <v>3</v>
      </c>
      <c r="E2" s="16" t="s">
        <v>4</v>
      </c>
      <c r="F2" s="16" t="s">
        <v>5</v>
      </c>
      <c r="G2" s="17" t="s">
        <v>6</v>
      </c>
    </row>
    <row r="3" spans="1:7" ht="15" thickBot="1">
      <c r="A3" s="4" t="str">
        <f>'CELKEM CONTROL "CBA"'!A3</f>
        <v>OS.02</v>
      </c>
      <c r="B3" s="5" t="str">
        <f>'CELKEM CONTROL "CBA"'!B3</f>
        <v>VNĚJŠÍ ORIENTAČNÍ SYSTÉM PÍSMOMALÍŘSTVÍ - BOČNÍ OZNAČENÍ PAVILONŮ</v>
      </c>
      <c r="C3" s="12">
        <v>0</v>
      </c>
      <c r="D3" s="6">
        <v>0</v>
      </c>
      <c r="E3" s="6">
        <f aca="true" t="shared" si="0" ref="E3:E23">C3*D3</f>
        <v>0</v>
      </c>
      <c r="F3" s="6">
        <f aca="true" t="shared" si="1" ref="F3:G19">D3*1.21</f>
        <v>0</v>
      </c>
      <c r="G3" s="7">
        <f t="shared" si="1"/>
        <v>0</v>
      </c>
    </row>
    <row r="4" spans="1:7" ht="15" thickBot="1">
      <c r="A4" s="4" t="str">
        <f>'CELKEM CONTROL "CBA"'!A4</f>
        <v>OS.03</v>
      </c>
      <c r="B4" s="5" t="str">
        <f>'CELKEM CONTROL "CBA"'!B4</f>
        <v>VNĚJŠÍ ORIENTAČNÍ SYSTÉM PÍSMOMALÍŘSTVÍ - NÁPIS MATYÁŠ</v>
      </c>
      <c r="C4" s="12">
        <v>0</v>
      </c>
      <c r="D4" s="6">
        <v>0</v>
      </c>
      <c r="E4" s="6">
        <f t="shared" si="0"/>
        <v>0</v>
      </c>
      <c r="F4" s="6">
        <f t="shared" si="1"/>
        <v>0</v>
      </c>
      <c r="G4" s="7">
        <f t="shared" si="1"/>
        <v>0</v>
      </c>
    </row>
    <row r="5" spans="1:7" ht="15" thickBot="1">
      <c r="A5" s="4" t="str">
        <f>'CELKEM CONTROL "CBA"'!A5</f>
        <v>OS.04</v>
      </c>
      <c r="B5" s="5" t="str">
        <f>'CELKEM CONTROL "CBA"'!B5</f>
        <v>VNĚJŠÍ ORIENTAČNÍ SYSTÉM PÍSMOMALÍŘSTVÍ - ČELNÍ OZNAČENÍ PAVILONŮ</v>
      </c>
      <c r="C5" s="12">
        <v>0</v>
      </c>
      <c r="D5" s="6">
        <v>0</v>
      </c>
      <c r="E5" s="6">
        <f t="shared" si="0"/>
        <v>0</v>
      </c>
      <c r="F5" s="6">
        <f t="shared" si="1"/>
        <v>0</v>
      </c>
      <c r="G5" s="7">
        <f t="shared" si="1"/>
        <v>0</v>
      </c>
    </row>
    <row r="6" spans="1:7" ht="15" thickBot="1">
      <c r="A6" s="4" t="str">
        <f>'CELKEM CONTROL "CBA"'!A6</f>
        <v>OS.05</v>
      </c>
      <c r="B6" s="5" t="str">
        <f>'CELKEM CONTROL "CBA"'!B6</f>
        <v>VNĚJŠÍ ORIENTAČNÍ SYSTÉM TABULE - HLAVNÍ</v>
      </c>
      <c r="C6" s="12">
        <v>0</v>
      </c>
      <c r="D6" s="6">
        <v>0</v>
      </c>
      <c r="E6" s="6">
        <f t="shared" si="0"/>
        <v>0</v>
      </c>
      <c r="F6" s="6">
        <f t="shared" si="1"/>
        <v>0</v>
      </c>
      <c r="G6" s="7">
        <f t="shared" si="1"/>
        <v>0</v>
      </c>
    </row>
    <row r="7" spans="1:7" ht="15" thickBot="1">
      <c r="A7" s="4" t="str">
        <f>'CELKEM CONTROL "CBA"'!A7</f>
        <v>OS.06</v>
      </c>
      <c r="B7" s="5" t="str">
        <f>'CELKEM CONTROL "CBA"'!B7</f>
        <v>VNĚJŠÍ ORIENTAČNÍ SYSTÉM TABULE - LOKÁLNÍ</v>
      </c>
      <c r="C7" s="12">
        <v>0</v>
      </c>
      <c r="D7" s="6">
        <v>0</v>
      </c>
      <c r="E7" s="6">
        <f t="shared" si="0"/>
        <v>0</v>
      </c>
      <c r="F7" s="6">
        <f t="shared" si="1"/>
        <v>0</v>
      </c>
      <c r="G7" s="7">
        <f t="shared" si="1"/>
        <v>0</v>
      </c>
    </row>
    <row r="8" spans="1:7" ht="15" thickBot="1">
      <c r="A8" s="4" t="str">
        <f>'CELKEM CONTROL "CBA"'!A8</f>
        <v>OS.07</v>
      </c>
      <c r="B8" s="5" t="str">
        <f>'CELKEM CONTROL "CBA"'!B8</f>
        <v>VNĚJŠÍ ORIENTAČNÍ SYSTÉM TABULE - NÁSTĚNNÁ NA FASÁDU</v>
      </c>
      <c r="C8" s="12">
        <v>0</v>
      </c>
      <c r="D8" s="6">
        <v>0</v>
      </c>
      <c r="E8" s="6">
        <f t="shared" si="0"/>
        <v>0</v>
      </c>
      <c r="F8" s="6">
        <f t="shared" si="1"/>
        <v>0</v>
      </c>
      <c r="G8" s="7">
        <f t="shared" si="1"/>
        <v>0</v>
      </c>
    </row>
    <row r="9" spans="1:7" ht="15" thickBot="1">
      <c r="A9" s="4" t="str">
        <f>'CELKEM CONTROL "CBA"'!A9</f>
        <v>OS.08</v>
      </c>
      <c r="B9" s="5" t="str">
        <f>'CELKEM CONTROL "CBA"'!B9</f>
        <v>KULATÁ CEDULE</v>
      </c>
      <c r="C9" s="18">
        <v>30</v>
      </c>
      <c r="D9" s="19">
        <v>0</v>
      </c>
      <c r="E9" s="19">
        <f>C9*D9</f>
        <v>0</v>
      </c>
      <c r="F9" s="19">
        <f>D9*1.21</f>
        <v>0</v>
      </c>
      <c r="G9" s="20">
        <f>E9*1.21</f>
        <v>0</v>
      </c>
    </row>
    <row r="10" spans="1:7" ht="15" thickBot="1">
      <c r="A10" s="4" t="str">
        <f>'CELKEM CONTROL "CBA"'!A10</f>
        <v>OS.09</v>
      </c>
      <c r="B10" s="5" t="str">
        <f>'CELKEM CONTROL "CBA"'!B10</f>
        <v>ČÍSLOVÁNÍ DVEŘÍ</v>
      </c>
      <c r="C10" s="12">
        <v>147</v>
      </c>
      <c r="D10" s="6">
        <v>0</v>
      </c>
      <c r="E10" s="6">
        <f t="shared" si="0"/>
        <v>0</v>
      </c>
      <c r="F10" s="6">
        <f t="shared" si="1"/>
        <v>0</v>
      </c>
      <c r="G10" s="7">
        <f t="shared" si="1"/>
        <v>0</v>
      </c>
    </row>
    <row r="11" spans="1:7" ht="15" thickBot="1">
      <c r="A11" s="4" t="str">
        <f>'CELKEM CONTROL "CBA"'!A11</f>
        <v>OS.10</v>
      </c>
      <c r="B11" s="5" t="str">
        <f>'CELKEM CONTROL "CBA"'!B11</f>
        <v>OZNAČENÍ MÍSTNOSTI</v>
      </c>
      <c r="C11" s="12">
        <v>46</v>
      </c>
      <c r="D11" s="6">
        <v>0</v>
      </c>
      <c r="E11" s="6">
        <f t="shared" si="0"/>
        <v>0</v>
      </c>
      <c r="F11" s="6">
        <f t="shared" si="1"/>
        <v>0</v>
      </c>
      <c r="G11" s="7">
        <f t="shared" si="1"/>
        <v>0</v>
      </c>
    </row>
    <row r="12" spans="1:7" ht="15" thickBot="1">
      <c r="A12" s="4" t="str">
        <f>'CELKEM CONTROL "CBA"'!A12</f>
        <v>OS.11</v>
      </c>
      <c r="B12" s="5" t="str">
        <f>'CELKEM CONTROL "CBA"'!B12</f>
        <v>OZNAČENÍ DVEŘÍ PIKTOGRAMEM</v>
      </c>
      <c r="C12" s="12">
        <v>46</v>
      </c>
      <c r="D12" s="6">
        <v>0</v>
      </c>
      <c r="E12" s="6">
        <f t="shared" si="0"/>
        <v>0</v>
      </c>
      <c r="F12" s="6">
        <f t="shared" si="1"/>
        <v>0</v>
      </c>
      <c r="G12" s="7">
        <f t="shared" si="1"/>
        <v>0</v>
      </c>
    </row>
    <row r="13" spans="1:7" ht="15" thickBot="1">
      <c r="A13" s="4" t="str">
        <f>'CELKEM CONTROL "CBA"'!A13</f>
        <v>OS.12</v>
      </c>
      <c r="B13" s="5" t="str">
        <f>'CELKEM CONTROL "CBA"'!B13</f>
        <v>DEKORATIVNÍ PIKTOGRAM</v>
      </c>
      <c r="C13" s="12">
        <v>12</v>
      </c>
      <c r="D13" s="6">
        <v>0</v>
      </c>
      <c r="E13" s="6">
        <f t="shared" si="0"/>
        <v>0</v>
      </c>
      <c r="F13" s="6">
        <f t="shared" si="1"/>
        <v>0</v>
      </c>
      <c r="G13" s="7">
        <f t="shared" si="1"/>
        <v>0</v>
      </c>
    </row>
    <row r="14" spans="1:7" ht="15" thickBot="1">
      <c r="A14" s="4" t="str">
        <f>'CELKEM CONTROL "CBA"'!A14</f>
        <v>OS.13</v>
      </c>
      <c r="B14" s="5" t="str">
        <f>'CELKEM CONTROL "CBA"'!B14</f>
        <v>DEKORATIVNÍ PLOCHA DVEŘÍ POKOJE KLIENTA</v>
      </c>
      <c r="C14" s="12">
        <v>46</v>
      </c>
      <c r="D14" s="6">
        <v>0</v>
      </c>
      <c r="E14" s="6">
        <f t="shared" si="0"/>
        <v>0</v>
      </c>
      <c r="F14" s="6">
        <f t="shared" si="1"/>
        <v>0</v>
      </c>
      <c r="G14" s="7">
        <f t="shared" si="1"/>
        <v>0</v>
      </c>
    </row>
    <row r="15" spans="1:7" ht="15" thickBot="1">
      <c r="A15" s="4" t="str">
        <f>'CELKEM CONTROL "CBA"'!A15</f>
        <v>OS.14</v>
      </c>
      <c r="B15" s="5" t="str">
        <f>'CELKEM CONTROL "CBA"'!B15</f>
        <v>KRUHOVÁ DESKA PRO JMÉNO KLIENTA</v>
      </c>
      <c r="C15" s="12">
        <v>46</v>
      </c>
      <c r="D15" s="6">
        <v>0</v>
      </c>
      <c r="E15" s="6">
        <f t="shared" si="0"/>
        <v>0</v>
      </c>
      <c r="F15" s="6">
        <f t="shared" si="1"/>
        <v>0</v>
      </c>
      <c r="G15" s="7">
        <f t="shared" si="1"/>
        <v>0</v>
      </c>
    </row>
    <row r="16" spans="1:7" s="2" customFormat="1" ht="15" thickBot="1">
      <c r="A16" s="4" t="str">
        <f>'CELKEM CONTROL "CBA"'!A16</f>
        <v>OS.15</v>
      </c>
      <c r="B16" s="5" t="str">
        <f>'CELKEM CONTROL "CBA"'!B16</f>
        <v>OZNAČENÍ POKOJE</v>
      </c>
      <c r="C16" s="12">
        <v>42</v>
      </c>
      <c r="D16" s="6">
        <v>0</v>
      </c>
      <c r="E16" s="6">
        <f t="shared" si="0"/>
        <v>0</v>
      </c>
      <c r="F16" s="6">
        <f t="shared" si="1"/>
        <v>0</v>
      </c>
      <c r="G16" s="7">
        <f t="shared" si="1"/>
        <v>0</v>
      </c>
    </row>
    <row r="17" spans="1:7" ht="15" thickBot="1">
      <c r="A17" s="4" t="str">
        <f>'CELKEM CONTROL "CBA"'!A17</f>
        <v>OS.16</v>
      </c>
      <c r="B17" s="5" t="str">
        <f>'CELKEM CONTROL "CBA"'!B17</f>
        <v>DEKORATIVNÍ OBRÁZKY</v>
      </c>
      <c r="C17" s="12">
        <v>38</v>
      </c>
      <c r="D17" s="6">
        <v>0</v>
      </c>
      <c r="E17" s="6">
        <f t="shared" si="0"/>
        <v>0</v>
      </c>
      <c r="F17" s="6">
        <f t="shared" si="1"/>
        <v>0</v>
      </c>
      <c r="G17" s="7">
        <f t="shared" si="1"/>
        <v>0</v>
      </c>
    </row>
    <row r="18" spans="1:7" ht="15" thickBot="1">
      <c r="A18" s="4" t="str">
        <f>'CELKEM CONTROL "CBA"'!A18</f>
        <v>OS.17</v>
      </c>
      <c r="B18" s="5" t="str">
        <f>'CELKEM CONTROL "CBA"'!B18</f>
        <v>OZNAČENÍ ŠATNÍCH SKŘÍNĚK</v>
      </c>
      <c r="C18" s="12">
        <v>0</v>
      </c>
      <c r="D18" s="6">
        <v>0</v>
      </c>
      <c r="E18" s="6">
        <f t="shared" si="0"/>
        <v>0</v>
      </c>
      <c r="F18" s="6">
        <f t="shared" si="1"/>
        <v>0</v>
      </c>
      <c r="G18" s="7">
        <f t="shared" si="1"/>
        <v>0</v>
      </c>
    </row>
    <row r="19" spans="1:7" ht="15" thickBot="1">
      <c r="A19" s="4" t="str">
        <f>'CELKEM CONTROL "CBA"'!A19</f>
        <v>OS.18</v>
      </c>
      <c r="B19" s="5" t="str">
        <f>'CELKEM CONTROL "CBA"'!B19</f>
        <v>OCHRANNÝ PRVEK NA PROSKLENNÉ DVEŘE</v>
      </c>
      <c r="C19" s="12">
        <v>8</v>
      </c>
      <c r="D19" s="6">
        <v>0</v>
      </c>
      <c r="E19" s="6">
        <f t="shared" si="0"/>
        <v>0</v>
      </c>
      <c r="F19" s="6">
        <f t="shared" si="1"/>
        <v>0</v>
      </c>
      <c r="G19" s="7">
        <f t="shared" si="1"/>
        <v>0</v>
      </c>
    </row>
    <row r="20" spans="1:7" ht="15" thickBot="1">
      <c r="A20" s="4" t="str">
        <f>'CELKEM CONTROL "CBA"'!A20</f>
        <v>OS.19</v>
      </c>
      <c r="B20" s="5" t="str">
        <f>'CELKEM CONTROL "CBA"'!B20</f>
        <v>DEKORATIVNÍ OBRÁZKY - AI</v>
      </c>
      <c r="C20" s="12">
        <v>6</v>
      </c>
      <c r="D20" s="6">
        <v>0</v>
      </c>
      <c r="E20" s="6">
        <f t="shared" si="0"/>
        <v>0</v>
      </c>
      <c r="F20" s="6">
        <f aca="true" t="shared" si="2" ref="F20:G23">D20*1.21</f>
        <v>0</v>
      </c>
      <c r="G20" s="7">
        <f t="shared" si="2"/>
        <v>0</v>
      </c>
    </row>
    <row r="21" spans="1:7" ht="15" thickBot="1">
      <c r="A21" s="4" t="str">
        <f>'CELKEM CONTROL "CBA"'!A21</f>
        <v>OS.20</v>
      </c>
      <c r="B21" s="5" t="str">
        <f>'CELKEM CONTROL "CBA"'!B21</f>
        <v>NÁSTĚNKA MAGNET</v>
      </c>
      <c r="C21" s="12">
        <v>3</v>
      </c>
      <c r="D21" s="6">
        <v>0</v>
      </c>
      <c r="E21" s="6">
        <f t="shared" si="0"/>
        <v>0</v>
      </c>
      <c r="F21" s="6">
        <f t="shared" si="2"/>
        <v>0</v>
      </c>
      <c r="G21" s="7">
        <f t="shared" si="2"/>
        <v>0</v>
      </c>
    </row>
    <row r="22" spans="1:7" ht="15" thickBot="1">
      <c r="A22" s="4" t="str">
        <f>'CELKEM CONTROL "CBA"'!A22</f>
        <v>OS.21</v>
      </c>
      <c r="B22" s="5" t="str">
        <f>'CELKEM CONTROL "CBA"'!B22</f>
        <v>NÁSTĚNKA KOREK</v>
      </c>
      <c r="C22" s="12">
        <v>2</v>
      </c>
      <c r="D22" s="6">
        <v>0</v>
      </c>
      <c r="E22" s="6">
        <f t="shared" si="0"/>
        <v>0</v>
      </c>
      <c r="F22" s="6">
        <f t="shared" si="2"/>
        <v>0</v>
      </c>
      <c r="G22" s="7">
        <f t="shared" si="2"/>
        <v>0</v>
      </c>
    </row>
    <row r="23" spans="1:7" ht="15" thickBot="1">
      <c r="A23" s="4" t="str">
        <f>'CELKEM CONTROL "CBA"'!A23</f>
        <v>OS.22</v>
      </c>
      <c r="B23" s="5" t="str">
        <f>'CELKEM CONTROL "CBA"'!B23</f>
        <v>POLEPY HYDRANTU A HASIČÁKU</v>
      </c>
      <c r="C23" s="12">
        <v>7</v>
      </c>
      <c r="D23" s="6">
        <v>0</v>
      </c>
      <c r="E23" s="6">
        <f t="shared" si="0"/>
        <v>0</v>
      </c>
      <c r="F23" s="6">
        <f t="shared" si="2"/>
        <v>0</v>
      </c>
      <c r="G23" s="7">
        <f t="shared" si="2"/>
        <v>0</v>
      </c>
    </row>
    <row r="24" spans="1:7" ht="15" thickBot="1">
      <c r="A24" s="8"/>
      <c r="B24" s="9" t="s">
        <v>54</v>
      </c>
      <c r="C24" s="9"/>
      <c r="D24" s="10"/>
      <c r="E24" s="10">
        <f>SUM(E3:E23)</f>
        <v>0</v>
      </c>
      <c r="F24" s="10"/>
      <c r="G24" s="11">
        <f>SUM(G3:G23)</f>
        <v>0</v>
      </c>
    </row>
    <row r="25" ht="15" thickTop="1"/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125" zoomScaleNormal="125" zoomScalePageLayoutView="125" workbookViewId="0" topLeftCell="A1">
      <selection activeCell="B25" sqref="B25"/>
    </sheetView>
  </sheetViews>
  <sheetFormatPr defaultColWidth="8.8515625" defaultRowHeight="15"/>
  <cols>
    <col min="2" max="2" width="58.8515625" style="0" bestFit="1" customWidth="1"/>
    <col min="4" max="4" width="9.28125" style="0" bestFit="1" customWidth="1"/>
    <col min="5" max="5" width="11.7109375" style="0" customWidth="1"/>
    <col min="6" max="6" width="11.421875" style="0" customWidth="1"/>
    <col min="7" max="7" width="11.00390625" style="0" customWidth="1"/>
  </cols>
  <sheetData>
    <row r="1" spans="1:7" s="3" customFormat="1" ht="23.25" customHeight="1" thickBot="1" thickTop="1">
      <c r="A1" s="25" t="s">
        <v>13</v>
      </c>
      <c r="B1" s="26"/>
      <c r="C1" s="26"/>
      <c r="D1" s="26"/>
      <c r="E1" s="26"/>
      <c r="F1" s="26"/>
      <c r="G1" s="27"/>
    </row>
    <row r="2" spans="1:7" s="1" customFormat="1" ht="44" thickBot="1" thickTop="1">
      <c r="A2" s="13" t="s">
        <v>0</v>
      </c>
      <c r="B2" s="14" t="s">
        <v>1</v>
      </c>
      <c r="C2" s="14" t="s">
        <v>2</v>
      </c>
      <c r="D2" s="15" t="s">
        <v>3</v>
      </c>
      <c r="E2" s="16" t="s">
        <v>4</v>
      </c>
      <c r="F2" s="16" t="s">
        <v>5</v>
      </c>
      <c r="G2" s="17" t="s">
        <v>6</v>
      </c>
    </row>
    <row r="3" spans="1:7" ht="15" thickBot="1">
      <c r="A3" s="4" t="str">
        <f>'CELKEM CONTROL "CBA"'!A3</f>
        <v>OS.02</v>
      </c>
      <c r="B3" s="5" t="str">
        <f>'CELKEM CONTROL "CBA"'!B3</f>
        <v>VNĚJŠÍ ORIENTAČNÍ SYSTÉM PÍSMOMALÍŘSTVÍ - BOČNÍ OZNAČENÍ PAVILONŮ</v>
      </c>
      <c r="C3" s="12">
        <v>1</v>
      </c>
      <c r="D3" s="6">
        <f>'E1 C'!D3</f>
        <v>0</v>
      </c>
      <c r="E3" s="6">
        <f aca="true" t="shared" si="0" ref="E3:E23">C3*D3</f>
        <v>0</v>
      </c>
      <c r="F3" s="6">
        <f aca="true" t="shared" si="1" ref="F3:G19">D3*1.21</f>
        <v>0</v>
      </c>
      <c r="G3" s="7">
        <f t="shared" si="1"/>
        <v>0</v>
      </c>
    </row>
    <row r="4" spans="1:7" ht="15" thickBot="1">
      <c r="A4" s="4" t="str">
        <f>'CELKEM CONTROL "CBA"'!A4</f>
        <v>OS.03</v>
      </c>
      <c r="B4" s="5" t="str">
        <f>'CELKEM CONTROL "CBA"'!B4</f>
        <v>VNĚJŠÍ ORIENTAČNÍ SYSTÉM PÍSMOMALÍŘSTVÍ - NÁPIS MATYÁŠ</v>
      </c>
      <c r="C4" s="12">
        <v>2</v>
      </c>
      <c r="D4" s="6">
        <f>'E1 C'!D4</f>
        <v>0</v>
      </c>
      <c r="E4" s="6">
        <f t="shared" si="0"/>
        <v>0</v>
      </c>
      <c r="F4" s="6">
        <f t="shared" si="1"/>
        <v>0</v>
      </c>
      <c r="G4" s="7">
        <f t="shared" si="1"/>
        <v>0</v>
      </c>
    </row>
    <row r="5" spans="1:7" ht="15" thickBot="1">
      <c r="A5" s="4" t="str">
        <f>'CELKEM CONTROL "CBA"'!A5</f>
        <v>OS.04</v>
      </c>
      <c r="B5" s="5" t="str">
        <f>'CELKEM CONTROL "CBA"'!B5</f>
        <v>VNĚJŠÍ ORIENTAČNÍ SYSTÉM PÍSMOMALÍŘSTVÍ - ČELNÍ OZNAČENÍ PAVILONŮ</v>
      </c>
      <c r="C5" s="12">
        <v>0</v>
      </c>
      <c r="D5" s="6">
        <f>'E1 C'!D5</f>
        <v>0</v>
      </c>
      <c r="E5" s="6">
        <f t="shared" si="0"/>
        <v>0</v>
      </c>
      <c r="F5" s="6">
        <f t="shared" si="1"/>
        <v>0</v>
      </c>
      <c r="G5" s="7">
        <f t="shared" si="1"/>
        <v>0</v>
      </c>
    </row>
    <row r="6" spans="1:7" ht="15" thickBot="1">
      <c r="A6" s="4" t="str">
        <f>'CELKEM CONTROL "CBA"'!A6</f>
        <v>OS.05</v>
      </c>
      <c r="B6" s="5" t="str">
        <f>'CELKEM CONTROL "CBA"'!B6</f>
        <v>VNĚJŠÍ ORIENTAČNÍ SYSTÉM TABULE - HLAVNÍ</v>
      </c>
      <c r="C6" s="12">
        <v>0</v>
      </c>
      <c r="D6" s="6">
        <f>'E1 C'!D6</f>
        <v>0</v>
      </c>
      <c r="E6" s="6">
        <f t="shared" si="0"/>
        <v>0</v>
      </c>
      <c r="F6" s="6">
        <f t="shared" si="1"/>
        <v>0</v>
      </c>
      <c r="G6" s="7">
        <f t="shared" si="1"/>
        <v>0</v>
      </c>
    </row>
    <row r="7" spans="1:7" ht="15" thickBot="1">
      <c r="A7" s="4" t="str">
        <f>'CELKEM CONTROL "CBA"'!A7</f>
        <v>OS.06</v>
      </c>
      <c r="B7" s="5" t="str">
        <f>'CELKEM CONTROL "CBA"'!B7</f>
        <v>VNĚJŠÍ ORIENTAČNÍ SYSTÉM TABULE - LOKÁLNÍ</v>
      </c>
      <c r="C7" s="12">
        <v>2</v>
      </c>
      <c r="D7" s="6">
        <f>'E1 C'!D7</f>
        <v>0</v>
      </c>
      <c r="E7" s="6">
        <f t="shared" si="0"/>
        <v>0</v>
      </c>
      <c r="F7" s="6">
        <f t="shared" si="1"/>
        <v>0</v>
      </c>
      <c r="G7" s="7">
        <f t="shared" si="1"/>
        <v>0</v>
      </c>
    </row>
    <row r="8" spans="1:7" ht="15" thickBot="1">
      <c r="A8" s="4" t="str">
        <f>'CELKEM CONTROL "CBA"'!A8</f>
        <v>OS.07</v>
      </c>
      <c r="B8" s="5" t="str">
        <f>'CELKEM CONTROL "CBA"'!B8</f>
        <v>VNĚJŠÍ ORIENTAČNÍ SYSTÉM TABULE - NÁSTĚNNÁ NA FASÁDU</v>
      </c>
      <c r="C8" s="12">
        <v>2</v>
      </c>
      <c r="D8" s="6">
        <f>'E1 C'!D8</f>
        <v>0</v>
      </c>
      <c r="E8" s="6">
        <f t="shared" si="0"/>
        <v>0</v>
      </c>
      <c r="F8" s="6">
        <f t="shared" si="1"/>
        <v>0</v>
      </c>
      <c r="G8" s="7">
        <f t="shared" si="1"/>
        <v>0</v>
      </c>
    </row>
    <row r="9" spans="1:7" ht="15" thickBot="1">
      <c r="A9" s="4" t="str">
        <f>'CELKEM CONTROL "CBA"'!A9</f>
        <v>OS.08</v>
      </c>
      <c r="B9" s="5" t="str">
        <f>'CELKEM CONTROL "CBA"'!B9</f>
        <v>KULATÁ CEDULE</v>
      </c>
      <c r="C9" s="12">
        <v>15</v>
      </c>
      <c r="D9" s="6">
        <f>'E1 C'!D9</f>
        <v>0</v>
      </c>
      <c r="E9" s="6">
        <f>C9*D9</f>
        <v>0</v>
      </c>
      <c r="F9" s="6">
        <f>D9*1.21</f>
        <v>0</v>
      </c>
      <c r="G9" s="7">
        <f>E9*1.21</f>
        <v>0</v>
      </c>
    </row>
    <row r="10" spans="1:7" ht="15" thickBot="1">
      <c r="A10" s="4" t="str">
        <f>'CELKEM CONTROL "CBA"'!A10</f>
        <v>OS.09</v>
      </c>
      <c r="B10" s="5" t="str">
        <f>'CELKEM CONTROL "CBA"'!B10</f>
        <v>ČÍSLOVÁNÍ DVEŘÍ</v>
      </c>
      <c r="C10" s="12">
        <v>115</v>
      </c>
      <c r="D10" s="6">
        <f>'E1 C'!D10</f>
        <v>0</v>
      </c>
      <c r="E10" s="6">
        <f t="shared" si="0"/>
        <v>0</v>
      </c>
      <c r="F10" s="6">
        <f t="shared" si="1"/>
        <v>0</v>
      </c>
      <c r="G10" s="7">
        <f t="shared" si="1"/>
        <v>0</v>
      </c>
    </row>
    <row r="11" spans="1:7" ht="15" thickBot="1">
      <c r="A11" s="4" t="str">
        <f>'CELKEM CONTROL "CBA"'!A11</f>
        <v>OS.10</v>
      </c>
      <c r="B11" s="5" t="str">
        <f>'CELKEM CONTROL "CBA"'!B11</f>
        <v>OZNAČENÍ MÍSTNOSTI</v>
      </c>
      <c r="C11" s="12">
        <v>55</v>
      </c>
      <c r="D11" s="6">
        <f>'E1 C'!D11</f>
        <v>0</v>
      </c>
      <c r="E11" s="6">
        <f t="shared" si="0"/>
        <v>0</v>
      </c>
      <c r="F11" s="6">
        <f t="shared" si="1"/>
        <v>0</v>
      </c>
      <c r="G11" s="7">
        <f t="shared" si="1"/>
        <v>0</v>
      </c>
    </row>
    <row r="12" spans="1:7" ht="15" thickBot="1">
      <c r="A12" s="4" t="str">
        <f>'CELKEM CONTROL "CBA"'!A12</f>
        <v>OS.11</v>
      </c>
      <c r="B12" s="5" t="str">
        <f>'CELKEM CONTROL "CBA"'!B12</f>
        <v>OZNAČENÍ DVEŘÍ PIKTOGRAMEM</v>
      </c>
      <c r="C12" s="12">
        <v>55</v>
      </c>
      <c r="D12" s="6">
        <f>'E1 C'!D12</f>
        <v>0</v>
      </c>
      <c r="E12" s="6">
        <f t="shared" si="0"/>
        <v>0</v>
      </c>
      <c r="F12" s="6">
        <f t="shared" si="1"/>
        <v>0</v>
      </c>
      <c r="G12" s="7">
        <f t="shared" si="1"/>
        <v>0</v>
      </c>
    </row>
    <row r="13" spans="1:7" ht="15" thickBot="1">
      <c r="A13" s="4" t="str">
        <f>'CELKEM CONTROL "CBA"'!A13</f>
        <v>OS.12</v>
      </c>
      <c r="B13" s="5" t="str">
        <f>'CELKEM CONTROL "CBA"'!B13</f>
        <v>DEKORATIVNÍ PIKTOGRAM</v>
      </c>
      <c r="C13" s="12">
        <v>8</v>
      </c>
      <c r="D13" s="6">
        <f>'E1 C'!D13</f>
        <v>0</v>
      </c>
      <c r="E13" s="6">
        <f t="shared" si="0"/>
        <v>0</v>
      </c>
      <c r="F13" s="6">
        <f t="shared" si="1"/>
        <v>0</v>
      </c>
      <c r="G13" s="7">
        <f t="shared" si="1"/>
        <v>0</v>
      </c>
    </row>
    <row r="14" spans="1:7" ht="15" thickBot="1">
      <c r="A14" s="4" t="str">
        <f>'CELKEM CONTROL "CBA"'!A14</f>
        <v>OS.13</v>
      </c>
      <c r="B14" s="5" t="str">
        <f>'CELKEM CONTROL "CBA"'!B14</f>
        <v>DEKORATIVNÍ PLOCHA DVEŘÍ POKOJE KLIENTA</v>
      </c>
      <c r="C14" s="12">
        <v>28</v>
      </c>
      <c r="D14" s="6">
        <f>'E1 C'!D14</f>
        <v>0</v>
      </c>
      <c r="E14" s="6">
        <f t="shared" si="0"/>
        <v>0</v>
      </c>
      <c r="F14" s="6">
        <f t="shared" si="1"/>
        <v>0</v>
      </c>
      <c r="G14" s="7">
        <f t="shared" si="1"/>
        <v>0</v>
      </c>
    </row>
    <row r="15" spans="1:7" ht="15" thickBot="1">
      <c r="A15" s="4" t="str">
        <f>'CELKEM CONTROL "CBA"'!A15</f>
        <v>OS.14</v>
      </c>
      <c r="B15" s="5" t="str">
        <f>'CELKEM CONTROL "CBA"'!B15</f>
        <v>KRUHOVÁ DESKA PRO JMÉNO KLIENTA</v>
      </c>
      <c r="C15" s="12">
        <v>28</v>
      </c>
      <c r="D15" s="6">
        <f>'E1 C'!D15</f>
        <v>0</v>
      </c>
      <c r="E15" s="6">
        <f t="shared" si="0"/>
        <v>0</v>
      </c>
      <c r="F15" s="6">
        <f t="shared" si="1"/>
        <v>0</v>
      </c>
      <c r="G15" s="7">
        <f t="shared" si="1"/>
        <v>0</v>
      </c>
    </row>
    <row r="16" spans="1:7" s="2" customFormat="1" ht="15" thickBot="1">
      <c r="A16" s="4" t="str">
        <f>'CELKEM CONTROL "CBA"'!A16</f>
        <v>OS.15</v>
      </c>
      <c r="B16" s="5" t="str">
        <f>'CELKEM CONTROL "CBA"'!B16</f>
        <v>OZNAČENÍ POKOJE</v>
      </c>
      <c r="C16" s="12">
        <v>28</v>
      </c>
      <c r="D16" s="6">
        <f>'E1 C'!D16</f>
        <v>0</v>
      </c>
      <c r="E16" s="6">
        <f t="shared" si="0"/>
        <v>0</v>
      </c>
      <c r="F16" s="6">
        <f t="shared" si="1"/>
        <v>0</v>
      </c>
      <c r="G16" s="7">
        <f t="shared" si="1"/>
        <v>0</v>
      </c>
    </row>
    <row r="17" spans="1:7" ht="15" thickBot="1">
      <c r="A17" s="4" t="str">
        <f>'CELKEM CONTROL "CBA"'!A17</f>
        <v>OS.16</v>
      </c>
      <c r="B17" s="5" t="str">
        <f>'CELKEM CONTROL "CBA"'!B17</f>
        <v>DEKORATIVNÍ OBRÁZKY</v>
      </c>
      <c r="C17" s="12">
        <v>22</v>
      </c>
      <c r="D17" s="6">
        <f>'E1 C'!D17</f>
        <v>0</v>
      </c>
      <c r="E17" s="6">
        <f t="shared" si="0"/>
        <v>0</v>
      </c>
      <c r="F17" s="6">
        <f t="shared" si="1"/>
        <v>0</v>
      </c>
      <c r="G17" s="7">
        <f t="shared" si="1"/>
        <v>0</v>
      </c>
    </row>
    <row r="18" spans="1:7" ht="15" thickBot="1">
      <c r="A18" s="4" t="str">
        <f>'CELKEM CONTROL "CBA"'!A18</f>
        <v>OS.17</v>
      </c>
      <c r="B18" s="5" t="str">
        <f>'CELKEM CONTROL "CBA"'!B18</f>
        <v>OZNAČENÍ ŠATNÍCH SKŘÍNĚK</v>
      </c>
      <c r="C18" s="12">
        <v>0</v>
      </c>
      <c r="D18" s="6">
        <f>'E1 C'!D18</f>
        <v>0</v>
      </c>
      <c r="E18" s="6">
        <f t="shared" si="0"/>
        <v>0</v>
      </c>
      <c r="F18" s="6">
        <f t="shared" si="1"/>
        <v>0</v>
      </c>
      <c r="G18" s="7">
        <f t="shared" si="1"/>
        <v>0</v>
      </c>
    </row>
    <row r="19" spans="1:7" ht="15" thickBot="1">
      <c r="A19" s="4" t="str">
        <f>'CELKEM CONTROL "CBA"'!A19</f>
        <v>OS.18</v>
      </c>
      <c r="B19" s="5" t="str">
        <f>'CELKEM CONTROL "CBA"'!B19</f>
        <v>OCHRANNÝ PRVEK NA PROSKLENNÉ DVEŘE</v>
      </c>
      <c r="C19" s="12">
        <v>5</v>
      </c>
      <c r="D19" s="6">
        <f>'E1 C'!D19</f>
        <v>0</v>
      </c>
      <c r="E19" s="6">
        <f t="shared" si="0"/>
        <v>0</v>
      </c>
      <c r="F19" s="6">
        <f t="shared" si="1"/>
        <v>0</v>
      </c>
      <c r="G19" s="7">
        <f t="shared" si="1"/>
        <v>0</v>
      </c>
    </row>
    <row r="20" spans="1:7" ht="15" thickBot="1">
      <c r="A20" s="4" t="str">
        <f>'CELKEM CONTROL "CBA"'!A20</f>
        <v>OS.19</v>
      </c>
      <c r="B20" s="5" t="str">
        <f>'CELKEM CONTROL "CBA"'!B20</f>
        <v>DEKORATIVNÍ OBRÁZKY - AI</v>
      </c>
      <c r="C20" s="12">
        <v>6</v>
      </c>
      <c r="D20" s="6">
        <f>'E1 C'!D20</f>
        <v>0</v>
      </c>
      <c r="E20" s="6">
        <f t="shared" si="0"/>
        <v>0</v>
      </c>
      <c r="F20" s="6">
        <f aca="true" t="shared" si="2" ref="F20:G23">D20*1.21</f>
        <v>0</v>
      </c>
      <c r="G20" s="7">
        <f t="shared" si="2"/>
        <v>0</v>
      </c>
    </row>
    <row r="21" spans="1:7" ht="15" thickBot="1">
      <c r="A21" s="4" t="str">
        <f>'CELKEM CONTROL "CBA"'!A21</f>
        <v>OS.20</v>
      </c>
      <c r="B21" s="5" t="str">
        <f>'CELKEM CONTROL "CBA"'!B21</f>
        <v>NÁSTĚNKA MAGNET</v>
      </c>
      <c r="C21" s="12">
        <v>2</v>
      </c>
      <c r="D21" s="6">
        <f>'E1 C'!D21</f>
        <v>0</v>
      </c>
      <c r="E21" s="6">
        <f t="shared" si="0"/>
        <v>0</v>
      </c>
      <c r="F21" s="6">
        <f t="shared" si="2"/>
        <v>0</v>
      </c>
      <c r="G21" s="7">
        <f t="shared" si="2"/>
        <v>0</v>
      </c>
    </row>
    <row r="22" spans="1:7" ht="15" thickBot="1">
      <c r="A22" s="4" t="str">
        <f>'CELKEM CONTROL "CBA"'!A22</f>
        <v>OS.21</v>
      </c>
      <c r="B22" s="5" t="str">
        <f>'CELKEM CONTROL "CBA"'!B22</f>
        <v>NÁSTĚNKA KOREK</v>
      </c>
      <c r="C22" s="12">
        <v>2</v>
      </c>
      <c r="D22" s="6">
        <f>'E1 C'!D22</f>
        <v>0</v>
      </c>
      <c r="E22" s="6">
        <f t="shared" si="0"/>
        <v>0</v>
      </c>
      <c r="F22" s="6">
        <f t="shared" si="2"/>
        <v>0</v>
      </c>
      <c r="G22" s="7">
        <f t="shared" si="2"/>
        <v>0</v>
      </c>
    </row>
    <row r="23" spans="1:7" ht="15" thickBot="1">
      <c r="A23" s="4" t="str">
        <f>'CELKEM CONTROL "CBA"'!A23</f>
        <v>OS.22</v>
      </c>
      <c r="B23" s="5" t="str">
        <f>'CELKEM CONTROL "CBA"'!B23</f>
        <v>POLEPY HYDRANTU A HASIČÁKU</v>
      </c>
      <c r="C23" s="12">
        <v>7</v>
      </c>
      <c r="D23" s="6">
        <f>'E1 C'!D23</f>
        <v>0</v>
      </c>
      <c r="E23" s="6">
        <f t="shared" si="0"/>
        <v>0</v>
      </c>
      <c r="F23" s="6">
        <f t="shared" si="2"/>
        <v>0</v>
      </c>
      <c r="G23" s="7">
        <f t="shared" si="2"/>
        <v>0</v>
      </c>
    </row>
    <row r="24" spans="1:7" ht="15" thickBot="1">
      <c r="A24" s="8"/>
      <c r="B24" s="9" t="s">
        <v>55</v>
      </c>
      <c r="C24" s="9"/>
      <c r="D24" s="10"/>
      <c r="E24" s="10">
        <f>SUM(E3:E23)</f>
        <v>0</v>
      </c>
      <c r="F24" s="10"/>
      <c r="G24" s="11">
        <f>SUM(G3:G23)</f>
        <v>0</v>
      </c>
    </row>
    <row r="25" ht="15" thickTop="1"/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125" zoomScaleNormal="125" zoomScalePageLayoutView="125" workbookViewId="0" topLeftCell="A1">
      <selection activeCell="B25" sqref="B25"/>
    </sheetView>
  </sheetViews>
  <sheetFormatPr defaultColWidth="8.8515625" defaultRowHeight="15"/>
  <cols>
    <col min="2" max="2" width="58.8515625" style="0" bestFit="1" customWidth="1"/>
    <col min="4" max="4" width="9.28125" style="0" bestFit="1" customWidth="1"/>
    <col min="5" max="5" width="11.7109375" style="0" customWidth="1"/>
    <col min="6" max="6" width="11.421875" style="0" customWidth="1"/>
    <col min="7" max="7" width="11.00390625" style="0" customWidth="1"/>
  </cols>
  <sheetData>
    <row r="1" spans="1:7" s="3" customFormat="1" ht="23.25" customHeight="1" thickBot="1" thickTop="1">
      <c r="A1" s="25" t="s">
        <v>14</v>
      </c>
      <c r="B1" s="26"/>
      <c r="C1" s="26"/>
      <c r="D1" s="26"/>
      <c r="E1" s="26"/>
      <c r="F1" s="26"/>
      <c r="G1" s="27"/>
    </row>
    <row r="2" spans="1:7" s="1" customFormat="1" ht="44" thickBot="1" thickTop="1">
      <c r="A2" s="13" t="s">
        <v>0</v>
      </c>
      <c r="B2" s="14" t="s">
        <v>1</v>
      </c>
      <c r="C2" s="14" t="s">
        <v>2</v>
      </c>
      <c r="D2" s="15" t="s">
        <v>3</v>
      </c>
      <c r="E2" s="16" t="s">
        <v>4</v>
      </c>
      <c r="F2" s="16" t="s">
        <v>5</v>
      </c>
      <c r="G2" s="17" t="s">
        <v>6</v>
      </c>
    </row>
    <row r="3" spans="1:7" ht="15" thickBot="1">
      <c r="A3" s="4" t="str">
        <f>'CELKEM CONTROL "CBA"'!A3</f>
        <v>OS.02</v>
      </c>
      <c r="B3" s="5" t="str">
        <f>'CELKEM CONTROL "CBA"'!B3</f>
        <v>VNĚJŠÍ ORIENTAČNÍ SYSTÉM PÍSMOMALÍŘSTVÍ - BOČNÍ OZNAČENÍ PAVILONŮ</v>
      </c>
      <c r="C3" s="12">
        <v>2</v>
      </c>
      <c r="D3" s="6">
        <f>'E1 C'!D3</f>
        <v>0</v>
      </c>
      <c r="E3" s="6">
        <f aca="true" t="shared" si="0" ref="E3:E23">C3*D3</f>
        <v>0</v>
      </c>
      <c r="F3" s="6">
        <f aca="true" t="shared" si="1" ref="F3:G19">D3*1.21</f>
        <v>0</v>
      </c>
      <c r="G3" s="7">
        <f t="shared" si="1"/>
        <v>0</v>
      </c>
    </row>
    <row r="4" spans="1:7" ht="15" thickBot="1">
      <c r="A4" s="4" t="str">
        <f>'CELKEM CONTROL "CBA"'!A4</f>
        <v>OS.03</v>
      </c>
      <c r="B4" s="5" t="str">
        <f>'CELKEM CONTROL "CBA"'!B4</f>
        <v>VNĚJŠÍ ORIENTAČNÍ SYSTÉM PÍSMOMALÍŘSTVÍ - NÁPIS MATYÁŠ</v>
      </c>
      <c r="C4" s="12">
        <v>1</v>
      </c>
      <c r="D4" s="6">
        <f>'E1 C'!D4</f>
        <v>0</v>
      </c>
      <c r="E4" s="6">
        <f t="shared" si="0"/>
        <v>0</v>
      </c>
      <c r="F4" s="6">
        <f t="shared" si="1"/>
        <v>0</v>
      </c>
      <c r="G4" s="7">
        <f t="shared" si="1"/>
        <v>0</v>
      </c>
    </row>
    <row r="5" spans="1:7" ht="15" thickBot="1">
      <c r="A5" s="4" t="str">
        <f>'CELKEM CONTROL "CBA"'!A5</f>
        <v>OS.04</v>
      </c>
      <c r="B5" s="5" t="str">
        <f>'CELKEM CONTROL "CBA"'!B5</f>
        <v>VNĚJŠÍ ORIENTAČNÍ SYSTÉM PÍSMOMALÍŘSTVÍ - ČELNÍ OZNAČENÍ PAVILONŮ</v>
      </c>
      <c r="C5" s="12">
        <v>1</v>
      </c>
      <c r="D5" s="6">
        <f>'E1 C'!D5</f>
        <v>0</v>
      </c>
      <c r="E5" s="6">
        <f t="shared" si="0"/>
        <v>0</v>
      </c>
      <c r="F5" s="6">
        <f t="shared" si="1"/>
        <v>0</v>
      </c>
      <c r="G5" s="7">
        <f t="shared" si="1"/>
        <v>0</v>
      </c>
    </row>
    <row r="6" spans="1:7" ht="15" thickBot="1">
      <c r="A6" s="4" t="str">
        <f>'CELKEM CONTROL "CBA"'!A6</f>
        <v>OS.05</v>
      </c>
      <c r="B6" s="5" t="str">
        <f>'CELKEM CONTROL "CBA"'!B6</f>
        <v>VNĚJŠÍ ORIENTAČNÍ SYSTÉM TABULE - HLAVNÍ</v>
      </c>
      <c r="C6" s="12">
        <v>1</v>
      </c>
      <c r="D6" s="6">
        <f>'E1 C'!D6</f>
        <v>0</v>
      </c>
      <c r="E6" s="6">
        <f t="shared" si="0"/>
        <v>0</v>
      </c>
      <c r="F6" s="6">
        <f t="shared" si="1"/>
        <v>0</v>
      </c>
      <c r="G6" s="7">
        <f t="shared" si="1"/>
        <v>0</v>
      </c>
    </row>
    <row r="7" spans="1:7" ht="15" thickBot="1">
      <c r="A7" s="4" t="str">
        <f>'CELKEM CONTROL "CBA"'!A7</f>
        <v>OS.06</v>
      </c>
      <c r="B7" s="5" t="str">
        <f>'CELKEM CONTROL "CBA"'!B7</f>
        <v>VNĚJŠÍ ORIENTAČNÍ SYSTÉM TABULE - LOKÁLNÍ</v>
      </c>
      <c r="C7" s="12">
        <v>2</v>
      </c>
      <c r="D7" s="6">
        <f>'E1 C'!D7</f>
        <v>0</v>
      </c>
      <c r="E7" s="6">
        <f t="shared" si="0"/>
        <v>0</v>
      </c>
      <c r="F7" s="6">
        <f t="shared" si="1"/>
        <v>0</v>
      </c>
      <c r="G7" s="7">
        <f t="shared" si="1"/>
        <v>0</v>
      </c>
    </row>
    <row r="8" spans="1:7" ht="15" thickBot="1">
      <c r="A8" s="4" t="str">
        <f>'CELKEM CONTROL "CBA"'!A8</f>
        <v>OS.07</v>
      </c>
      <c r="B8" s="5" t="str">
        <f>'CELKEM CONTROL "CBA"'!B8</f>
        <v>VNĚJŠÍ ORIENTAČNÍ SYSTÉM TABULE - NÁSTĚNNÁ NA FASÁDU</v>
      </c>
      <c r="C8" s="12">
        <v>3</v>
      </c>
      <c r="D8" s="6">
        <f>'E1 C'!D8</f>
        <v>0</v>
      </c>
      <c r="E8" s="6">
        <f t="shared" si="0"/>
        <v>0</v>
      </c>
      <c r="F8" s="6">
        <f t="shared" si="1"/>
        <v>0</v>
      </c>
      <c r="G8" s="7">
        <f t="shared" si="1"/>
        <v>0</v>
      </c>
    </row>
    <row r="9" spans="1:7" ht="15" thickBot="1">
      <c r="A9" s="4" t="str">
        <f>'CELKEM CONTROL "CBA"'!A9</f>
        <v>OS.08</v>
      </c>
      <c r="B9" s="5" t="str">
        <f>'CELKEM CONTROL "CBA"'!B9</f>
        <v>KULATÁ CEDULE</v>
      </c>
      <c r="C9" s="12">
        <v>26</v>
      </c>
      <c r="D9" s="6">
        <f>'E1 C'!D9</f>
        <v>0</v>
      </c>
      <c r="E9" s="6">
        <f>C9*D9</f>
        <v>0</v>
      </c>
      <c r="F9" s="6">
        <f>D9*1.21</f>
        <v>0</v>
      </c>
      <c r="G9" s="7">
        <f>E9*1.21</f>
        <v>0</v>
      </c>
    </row>
    <row r="10" spans="1:7" ht="15" thickBot="1">
      <c r="A10" s="4" t="str">
        <f>'CELKEM CONTROL "CBA"'!A10</f>
        <v>OS.09</v>
      </c>
      <c r="B10" s="5" t="str">
        <f>'CELKEM CONTROL "CBA"'!B10</f>
        <v>ČÍSLOVÁNÍ DVEŘÍ</v>
      </c>
      <c r="C10" s="12">
        <v>120</v>
      </c>
      <c r="D10" s="6">
        <f>'E1 C'!D10</f>
        <v>0</v>
      </c>
      <c r="E10" s="6">
        <f t="shared" si="0"/>
        <v>0</v>
      </c>
      <c r="F10" s="6">
        <f t="shared" si="1"/>
        <v>0</v>
      </c>
      <c r="G10" s="7">
        <f t="shared" si="1"/>
        <v>0</v>
      </c>
    </row>
    <row r="11" spans="1:7" ht="15" thickBot="1">
      <c r="A11" s="4" t="str">
        <f>'CELKEM CONTROL "CBA"'!A11</f>
        <v>OS.10</v>
      </c>
      <c r="B11" s="5" t="str">
        <f>'CELKEM CONTROL "CBA"'!B11</f>
        <v>OZNAČENÍ MÍSTNOSTI</v>
      </c>
      <c r="C11" s="12">
        <v>59</v>
      </c>
      <c r="D11" s="6">
        <f>'E1 C'!D11</f>
        <v>0</v>
      </c>
      <c r="E11" s="6">
        <f t="shared" si="0"/>
        <v>0</v>
      </c>
      <c r="F11" s="6">
        <f t="shared" si="1"/>
        <v>0</v>
      </c>
      <c r="G11" s="7">
        <f t="shared" si="1"/>
        <v>0</v>
      </c>
    </row>
    <row r="12" spans="1:7" ht="15" thickBot="1">
      <c r="A12" s="4" t="str">
        <f>'CELKEM CONTROL "CBA"'!A12</f>
        <v>OS.11</v>
      </c>
      <c r="B12" s="5" t="str">
        <f>'CELKEM CONTROL "CBA"'!B12</f>
        <v>OZNAČENÍ DVEŘÍ PIKTOGRAMEM</v>
      </c>
      <c r="C12" s="12">
        <v>59</v>
      </c>
      <c r="D12" s="6">
        <f>'E1 C'!D12</f>
        <v>0</v>
      </c>
      <c r="E12" s="6">
        <f t="shared" si="0"/>
        <v>0</v>
      </c>
      <c r="F12" s="6">
        <f t="shared" si="1"/>
        <v>0</v>
      </c>
      <c r="G12" s="7">
        <f t="shared" si="1"/>
        <v>0</v>
      </c>
    </row>
    <row r="13" spans="1:7" ht="15" thickBot="1">
      <c r="A13" s="4" t="str">
        <f>'CELKEM CONTROL "CBA"'!A13</f>
        <v>OS.12</v>
      </c>
      <c r="B13" s="5" t="str">
        <f>'CELKEM CONTROL "CBA"'!B13</f>
        <v>DEKORATIVNÍ PIKTOGRAM</v>
      </c>
      <c r="C13" s="12">
        <v>0</v>
      </c>
      <c r="D13" s="6">
        <f>'E1 C'!D13</f>
        <v>0</v>
      </c>
      <c r="E13" s="6">
        <f t="shared" si="0"/>
        <v>0</v>
      </c>
      <c r="F13" s="6">
        <f t="shared" si="1"/>
        <v>0</v>
      </c>
      <c r="G13" s="7">
        <f t="shared" si="1"/>
        <v>0</v>
      </c>
    </row>
    <row r="14" spans="1:7" ht="15" thickBot="1">
      <c r="A14" s="4" t="str">
        <f>'CELKEM CONTROL "CBA"'!A14</f>
        <v>OS.13</v>
      </c>
      <c r="B14" s="5" t="str">
        <f>'CELKEM CONTROL "CBA"'!B14</f>
        <v>DEKORATIVNÍ PLOCHA DVEŘÍ POKOJE KLIENTA</v>
      </c>
      <c r="C14" s="12">
        <v>10</v>
      </c>
      <c r="D14" s="6">
        <f>'E1 C'!D14</f>
        <v>0</v>
      </c>
      <c r="E14" s="6">
        <f t="shared" si="0"/>
        <v>0</v>
      </c>
      <c r="F14" s="6">
        <f t="shared" si="1"/>
        <v>0</v>
      </c>
      <c r="G14" s="7">
        <f t="shared" si="1"/>
        <v>0</v>
      </c>
    </row>
    <row r="15" spans="1:7" ht="15" thickBot="1">
      <c r="A15" s="4" t="str">
        <f>'CELKEM CONTROL "CBA"'!A15</f>
        <v>OS.14</v>
      </c>
      <c r="B15" s="5" t="str">
        <f>'CELKEM CONTROL "CBA"'!B15</f>
        <v>KRUHOVÁ DESKA PRO JMÉNO KLIENTA</v>
      </c>
      <c r="C15" s="12">
        <v>10</v>
      </c>
      <c r="D15" s="6">
        <f>'E1 C'!D15</f>
        <v>0</v>
      </c>
      <c r="E15" s="6">
        <f t="shared" si="0"/>
        <v>0</v>
      </c>
      <c r="F15" s="6">
        <f t="shared" si="1"/>
        <v>0</v>
      </c>
      <c r="G15" s="7">
        <f t="shared" si="1"/>
        <v>0</v>
      </c>
    </row>
    <row r="16" spans="1:7" s="2" customFormat="1" ht="15" thickBot="1">
      <c r="A16" s="4" t="str">
        <f>'CELKEM CONTROL "CBA"'!A16</f>
        <v>OS.15</v>
      </c>
      <c r="B16" s="5" t="str">
        <f>'CELKEM CONTROL "CBA"'!B16</f>
        <v>OZNAČENÍ POKOJE</v>
      </c>
      <c r="C16" s="12">
        <v>10</v>
      </c>
      <c r="D16" s="6">
        <f>'E1 C'!D16</f>
        <v>0</v>
      </c>
      <c r="E16" s="6">
        <f t="shared" si="0"/>
        <v>0</v>
      </c>
      <c r="F16" s="6">
        <f t="shared" si="1"/>
        <v>0</v>
      </c>
      <c r="G16" s="7">
        <f t="shared" si="1"/>
        <v>0</v>
      </c>
    </row>
    <row r="17" spans="1:7" ht="15" thickBot="1">
      <c r="A17" s="4" t="str">
        <f>'CELKEM CONTROL "CBA"'!A17</f>
        <v>OS.16</v>
      </c>
      <c r="B17" s="5" t="str">
        <f>'CELKEM CONTROL "CBA"'!B17</f>
        <v>DEKORATIVNÍ OBRÁZKY</v>
      </c>
      <c r="C17" s="12">
        <v>0</v>
      </c>
      <c r="D17" s="6">
        <f>'E1 C'!D17</f>
        <v>0</v>
      </c>
      <c r="E17" s="6">
        <f t="shared" si="0"/>
        <v>0</v>
      </c>
      <c r="F17" s="6">
        <f t="shared" si="1"/>
        <v>0</v>
      </c>
      <c r="G17" s="7">
        <f t="shared" si="1"/>
        <v>0</v>
      </c>
    </row>
    <row r="18" spans="1:7" ht="15" thickBot="1">
      <c r="A18" s="4" t="str">
        <f>'CELKEM CONTROL "CBA"'!A18</f>
        <v>OS.17</v>
      </c>
      <c r="B18" s="5" t="str">
        <f>'CELKEM CONTROL "CBA"'!B18</f>
        <v>OZNAČENÍ ŠATNÍCH SKŘÍNĚK</v>
      </c>
      <c r="C18" s="12">
        <v>77</v>
      </c>
      <c r="D18" s="6">
        <f>'E1 C'!D18</f>
        <v>0</v>
      </c>
      <c r="E18" s="6">
        <f t="shared" si="0"/>
        <v>0</v>
      </c>
      <c r="F18" s="6">
        <f t="shared" si="1"/>
        <v>0</v>
      </c>
      <c r="G18" s="7">
        <f t="shared" si="1"/>
        <v>0</v>
      </c>
    </row>
    <row r="19" spans="1:7" ht="15" thickBot="1">
      <c r="A19" s="4" t="str">
        <f>'CELKEM CONTROL "CBA"'!A19</f>
        <v>OS.18</v>
      </c>
      <c r="B19" s="5" t="str">
        <f>'CELKEM CONTROL "CBA"'!B19</f>
        <v>OCHRANNÝ PRVEK NA PROSKLENNÉ DVEŘE</v>
      </c>
      <c r="C19" s="12">
        <v>5</v>
      </c>
      <c r="D19" s="6">
        <f>'E1 C'!D19</f>
        <v>0</v>
      </c>
      <c r="E19" s="6">
        <f t="shared" si="0"/>
        <v>0</v>
      </c>
      <c r="F19" s="6">
        <f t="shared" si="1"/>
        <v>0</v>
      </c>
      <c r="G19" s="7">
        <f t="shared" si="1"/>
        <v>0</v>
      </c>
    </row>
    <row r="20" spans="1:7" ht="15" thickBot="1">
      <c r="A20" s="4" t="str">
        <f>'CELKEM CONTROL "CBA"'!A20</f>
        <v>OS.19</v>
      </c>
      <c r="B20" s="5" t="str">
        <f>'CELKEM CONTROL "CBA"'!B20</f>
        <v>DEKORATIVNÍ OBRÁZKY - AI</v>
      </c>
      <c r="C20" s="12">
        <v>6</v>
      </c>
      <c r="D20" s="6">
        <f>'E1 C'!D20</f>
        <v>0</v>
      </c>
      <c r="E20" s="6">
        <f t="shared" si="0"/>
        <v>0</v>
      </c>
      <c r="F20" s="6">
        <f aca="true" t="shared" si="2" ref="F20:G23">D20*1.21</f>
        <v>0</v>
      </c>
      <c r="G20" s="7">
        <f t="shared" si="2"/>
        <v>0</v>
      </c>
    </row>
    <row r="21" spans="1:7" ht="15" thickBot="1">
      <c r="A21" s="4" t="str">
        <f>'CELKEM CONTROL "CBA"'!A21</f>
        <v>OS.20</v>
      </c>
      <c r="B21" s="5" t="str">
        <f>'CELKEM CONTROL "CBA"'!B21</f>
        <v>NÁSTĚNKA MAGNET</v>
      </c>
      <c r="C21" s="12">
        <v>2</v>
      </c>
      <c r="D21" s="6">
        <f>'E1 C'!D21</f>
        <v>0</v>
      </c>
      <c r="E21" s="6">
        <f t="shared" si="0"/>
        <v>0</v>
      </c>
      <c r="F21" s="6">
        <f t="shared" si="2"/>
        <v>0</v>
      </c>
      <c r="G21" s="7">
        <f t="shared" si="2"/>
        <v>0</v>
      </c>
    </row>
    <row r="22" spans="1:7" ht="15" thickBot="1">
      <c r="A22" s="4" t="str">
        <f>'CELKEM CONTROL "CBA"'!A22</f>
        <v>OS.21</v>
      </c>
      <c r="B22" s="5" t="str">
        <f>'CELKEM CONTROL "CBA"'!B22</f>
        <v>NÁSTĚNKA KOREK</v>
      </c>
      <c r="C22" s="12">
        <v>1</v>
      </c>
      <c r="D22" s="6">
        <f>'E1 C'!D22</f>
        <v>0</v>
      </c>
      <c r="E22" s="6">
        <f t="shared" si="0"/>
        <v>0</v>
      </c>
      <c r="F22" s="6">
        <f t="shared" si="2"/>
        <v>0</v>
      </c>
      <c r="G22" s="7">
        <f t="shared" si="2"/>
        <v>0</v>
      </c>
    </row>
    <row r="23" spans="1:7" ht="15" thickBot="1">
      <c r="A23" s="4" t="str">
        <f>'CELKEM CONTROL "CBA"'!A23</f>
        <v>OS.22</v>
      </c>
      <c r="B23" s="5" t="str">
        <f>'CELKEM CONTROL "CBA"'!B23</f>
        <v>POLEPY HYDRANTU A HASIČÁKU</v>
      </c>
      <c r="C23" s="12">
        <v>7</v>
      </c>
      <c r="D23" s="6">
        <f>'E1 C'!D23</f>
        <v>0</v>
      </c>
      <c r="E23" s="6">
        <f t="shared" si="0"/>
        <v>0</v>
      </c>
      <c r="F23" s="6">
        <f t="shared" si="2"/>
        <v>0</v>
      </c>
      <c r="G23" s="7">
        <f t="shared" si="2"/>
        <v>0</v>
      </c>
    </row>
    <row r="24" spans="1:7" ht="15" thickBot="1">
      <c r="A24" s="8"/>
      <c r="B24" s="9" t="s">
        <v>56</v>
      </c>
      <c r="C24" s="9"/>
      <c r="D24" s="10"/>
      <c r="E24" s="10">
        <f>SUM(E3:E23)</f>
        <v>0</v>
      </c>
      <c r="F24" s="10"/>
      <c r="G24" s="11">
        <f>SUM(G3:G23)</f>
        <v>0</v>
      </c>
    </row>
    <row r="25" ht="15" thickTop="1"/>
  </sheetData>
  <mergeCells count="1">
    <mergeCell ref="A1:G1"/>
  </mergeCells>
  <printOptions/>
  <pageMargins left="0.7" right="0.7" top="0.75" bottom="0.75" header="0.3" footer="0.3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125" zoomScaleNormal="125" zoomScalePageLayoutView="125" workbookViewId="0" topLeftCell="A1">
      <selection activeCell="B24" sqref="B24"/>
    </sheetView>
  </sheetViews>
  <sheetFormatPr defaultColWidth="8.8515625" defaultRowHeight="15"/>
  <cols>
    <col min="1" max="1" width="8.8515625" style="0" customWidth="1"/>
    <col min="2" max="2" width="58.140625" style="0" customWidth="1"/>
    <col min="4" max="4" width="9.7109375" style="0" bestFit="1" customWidth="1"/>
    <col min="5" max="5" width="9.421875" style="0" customWidth="1"/>
    <col min="6" max="6" width="8.8515625" style="21" customWidth="1"/>
    <col min="7" max="7" width="10.140625" style="0" customWidth="1"/>
    <col min="8" max="8" width="8.8515625" style="0" hidden="1" customWidth="1"/>
  </cols>
  <sheetData>
    <row r="1" spans="1:6" s="3" customFormat="1" ht="23.25" customHeight="1" thickBot="1" thickTop="1">
      <c r="A1" s="25" t="s">
        <v>15</v>
      </c>
      <c r="B1" s="26"/>
      <c r="C1" s="26"/>
      <c r="D1" s="26"/>
      <c r="E1" s="27"/>
      <c r="F1" s="22"/>
    </row>
    <row r="2" spans="1:6" s="1" customFormat="1" ht="41" customHeight="1" thickBot="1" thickTop="1">
      <c r="A2" s="13" t="s">
        <v>0</v>
      </c>
      <c r="B2" s="14" t="s">
        <v>1</v>
      </c>
      <c r="C2" s="14" t="s">
        <v>2</v>
      </c>
      <c r="D2" s="16" t="s">
        <v>4</v>
      </c>
      <c r="E2" s="17" t="s">
        <v>6</v>
      </c>
      <c r="F2" s="23"/>
    </row>
    <row r="3" spans="1:6" ht="15" thickBot="1">
      <c r="A3" s="4" t="s">
        <v>41</v>
      </c>
      <c r="B3" s="5" t="s">
        <v>37</v>
      </c>
      <c r="C3" s="12">
        <f>'E1 C'!C3+'E2 B'!C3+'E3 A'!C3</f>
        <v>3</v>
      </c>
      <c r="D3" s="6">
        <f>'E1 C'!E3+'E2 B'!E3+'E3 A'!E3</f>
        <v>0</v>
      </c>
      <c r="E3" s="7">
        <f aca="true" t="shared" si="0" ref="E3:E19">D3*1.21</f>
        <v>0</v>
      </c>
      <c r="F3" s="24"/>
    </row>
    <row r="4" spans="1:6" ht="15" thickBot="1">
      <c r="A4" s="4" t="s">
        <v>42</v>
      </c>
      <c r="B4" s="5" t="s">
        <v>35</v>
      </c>
      <c r="C4" s="12">
        <f>'E1 C'!C4+'E2 B'!C4+'E3 A'!C4</f>
        <v>3</v>
      </c>
      <c r="D4" s="6">
        <f>'E1 C'!E4+'E2 B'!E4+'E3 A'!E4</f>
        <v>0</v>
      </c>
      <c r="E4" s="7">
        <f t="shared" si="0"/>
        <v>0</v>
      </c>
      <c r="F4" s="24"/>
    </row>
    <row r="5" spans="1:6" ht="15" thickBot="1">
      <c r="A5" s="4" t="s">
        <v>43</v>
      </c>
      <c r="B5" s="5" t="s">
        <v>36</v>
      </c>
      <c r="C5" s="12">
        <f>'E1 C'!C5+'E2 B'!C5+'E3 A'!C5</f>
        <v>1</v>
      </c>
      <c r="D5" s="6">
        <f>'E1 C'!E5+'E2 B'!E5+'E3 A'!E5</f>
        <v>0</v>
      </c>
      <c r="E5" s="7">
        <f t="shared" si="0"/>
        <v>0</v>
      </c>
      <c r="F5" s="24"/>
    </row>
    <row r="6" spans="1:6" ht="15" thickBot="1">
      <c r="A6" s="4" t="s">
        <v>44</v>
      </c>
      <c r="B6" s="5" t="s">
        <v>38</v>
      </c>
      <c r="C6" s="12">
        <f>'E1 C'!C6+'E2 B'!C6+'E3 A'!C6</f>
        <v>1</v>
      </c>
      <c r="D6" s="6">
        <f>'E1 C'!E6+'E2 B'!E6+'E3 A'!E6</f>
        <v>0</v>
      </c>
      <c r="E6" s="7">
        <f t="shared" si="0"/>
        <v>0</v>
      </c>
      <c r="F6" s="24"/>
    </row>
    <row r="7" spans="1:6" ht="15" thickBot="1">
      <c r="A7" s="4" t="s">
        <v>45</v>
      </c>
      <c r="B7" s="5" t="s">
        <v>39</v>
      </c>
      <c r="C7" s="12">
        <f>'E1 C'!C7+'E2 B'!C7+'E3 A'!C7</f>
        <v>4</v>
      </c>
      <c r="D7" s="6">
        <f>'E1 C'!E7+'E2 B'!E7+'E3 A'!E7</f>
        <v>0</v>
      </c>
      <c r="E7" s="7">
        <f t="shared" si="0"/>
        <v>0</v>
      </c>
      <c r="F7" s="24"/>
    </row>
    <row r="8" spans="1:6" ht="15" thickBot="1">
      <c r="A8" s="4" t="s">
        <v>46</v>
      </c>
      <c r="B8" s="5" t="s">
        <v>40</v>
      </c>
      <c r="C8" s="12">
        <f>'E1 C'!C8+'E2 B'!C8+'E3 A'!C8</f>
        <v>5</v>
      </c>
      <c r="D8" s="6">
        <f>'E1 C'!E8+'E2 B'!E8+'E3 A'!E8</f>
        <v>0</v>
      </c>
      <c r="E8" s="7">
        <f t="shared" si="0"/>
        <v>0</v>
      </c>
      <c r="F8" s="24"/>
    </row>
    <row r="9" spans="1:6" ht="15" thickBot="1">
      <c r="A9" s="4" t="s">
        <v>47</v>
      </c>
      <c r="B9" s="5" t="s">
        <v>21</v>
      </c>
      <c r="C9" s="12">
        <f>'E1 C'!C9+'E2 B'!C9+'E3 A'!C9</f>
        <v>71</v>
      </c>
      <c r="D9" s="6">
        <f>'E1 C'!E9+'E2 B'!E9+'E3 A'!E9</f>
        <v>0</v>
      </c>
      <c r="E9" s="7">
        <f>D9*1.21</f>
        <v>0</v>
      </c>
      <c r="F9" s="24"/>
    </row>
    <row r="10" spans="1:6" ht="15" thickBot="1">
      <c r="A10" s="4" t="s">
        <v>48</v>
      </c>
      <c r="B10" s="5" t="s">
        <v>22</v>
      </c>
      <c r="C10" s="12">
        <f>'E1 C'!C10+'E2 B'!C10+'E3 A'!C10</f>
        <v>382</v>
      </c>
      <c r="D10" s="6">
        <f>'E1 C'!E10+'E2 B'!E10+'E3 A'!E10</f>
        <v>0</v>
      </c>
      <c r="E10" s="7">
        <f t="shared" si="0"/>
        <v>0</v>
      </c>
      <c r="F10" s="24"/>
    </row>
    <row r="11" spans="1:6" ht="15" thickBot="1">
      <c r="A11" s="4" t="s">
        <v>49</v>
      </c>
      <c r="B11" s="5" t="s">
        <v>23</v>
      </c>
      <c r="C11" s="12">
        <f>'E1 C'!C11+'E2 B'!C11+'E3 A'!C11</f>
        <v>160</v>
      </c>
      <c r="D11" s="6">
        <f>'E1 C'!E11+'E2 B'!E11+'E3 A'!E11</f>
        <v>0</v>
      </c>
      <c r="E11" s="7">
        <f t="shared" si="0"/>
        <v>0</v>
      </c>
      <c r="F11" s="24"/>
    </row>
    <row r="12" spans="1:6" ht="15" thickBot="1">
      <c r="A12" s="4" t="s">
        <v>50</v>
      </c>
      <c r="B12" s="5" t="s">
        <v>24</v>
      </c>
      <c r="C12" s="12">
        <f>'E1 C'!C12+'E2 B'!C12+'E3 A'!C12</f>
        <v>160</v>
      </c>
      <c r="D12" s="6">
        <f>'E1 C'!E12+'E2 B'!E12+'E3 A'!E12</f>
        <v>0</v>
      </c>
      <c r="E12" s="7">
        <f t="shared" si="0"/>
        <v>0</v>
      </c>
      <c r="F12" s="24"/>
    </row>
    <row r="13" spans="1:6" ht="15" thickBot="1">
      <c r="A13" s="4" t="s">
        <v>51</v>
      </c>
      <c r="B13" s="5" t="s">
        <v>25</v>
      </c>
      <c r="C13" s="12">
        <f>'E1 C'!C13+'E2 B'!C13+'E3 A'!C13</f>
        <v>20</v>
      </c>
      <c r="D13" s="6">
        <f>'E1 C'!E13+'E2 B'!E13+'E3 A'!E13</f>
        <v>0</v>
      </c>
      <c r="E13" s="7">
        <f t="shared" si="0"/>
        <v>0</v>
      </c>
      <c r="F13" s="24"/>
    </row>
    <row r="14" spans="1:6" ht="15" thickBot="1">
      <c r="A14" s="4" t="s">
        <v>52</v>
      </c>
      <c r="B14" s="5" t="s">
        <v>29</v>
      </c>
      <c r="C14" s="12">
        <f>'E1 C'!C14+'E2 B'!C14+'E3 A'!C14</f>
        <v>84</v>
      </c>
      <c r="D14" s="6">
        <f>'E1 C'!E14+'E2 B'!E14+'E3 A'!E14</f>
        <v>0</v>
      </c>
      <c r="E14" s="7">
        <f t="shared" si="0"/>
        <v>0</v>
      </c>
      <c r="F14" s="24"/>
    </row>
    <row r="15" spans="1:6" ht="15" thickBot="1">
      <c r="A15" s="4" t="s">
        <v>7</v>
      </c>
      <c r="B15" s="5" t="s">
        <v>30</v>
      </c>
      <c r="C15" s="12">
        <f>'E1 C'!C15+'E2 B'!C15+'E3 A'!C15</f>
        <v>84</v>
      </c>
      <c r="D15" s="6">
        <f>'E1 C'!E15+'E2 B'!E15+'E3 A'!E15</f>
        <v>0</v>
      </c>
      <c r="E15" s="7">
        <f t="shared" si="0"/>
        <v>0</v>
      </c>
      <c r="F15" s="24"/>
    </row>
    <row r="16" spans="1:7" s="2" customFormat="1" ht="15" thickBot="1">
      <c r="A16" s="4" t="s">
        <v>8</v>
      </c>
      <c r="B16" s="5" t="s">
        <v>26</v>
      </c>
      <c r="C16" s="12">
        <f>'E1 C'!C16+'E2 B'!C16+'E3 A'!C16</f>
        <v>80</v>
      </c>
      <c r="D16" s="6">
        <f>'E1 C'!E16+'E2 B'!E16+'E3 A'!E16</f>
        <v>0</v>
      </c>
      <c r="E16" s="7">
        <f t="shared" si="0"/>
        <v>0</v>
      </c>
      <c r="F16" s="24"/>
      <c r="G16"/>
    </row>
    <row r="17" spans="1:6" ht="15" thickBot="1">
      <c r="A17" s="4" t="s">
        <v>9</v>
      </c>
      <c r="B17" s="5" t="s">
        <v>27</v>
      </c>
      <c r="C17" s="12">
        <f>'E1 C'!C17+'E2 B'!C17+'E3 A'!C17</f>
        <v>60</v>
      </c>
      <c r="D17" s="6">
        <f>'E1 C'!E17+'E2 B'!E17+'E3 A'!E17</f>
        <v>0</v>
      </c>
      <c r="E17" s="7">
        <f t="shared" si="0"/>
        <v>0</v>
      </c>
      <c r="F17" s="24"/>
    </row>
    <row r="18" spans="1:6" ht="15" thickBot="1">
      <c r="A18" s="4" t="s">
        <v>10</v>
      </c>
      <c r="B18" s="5" t="s">
        <v>28</v>
      </c>
      <c r="C18" s="12">
        <f>'E1 C'!C18+'E2 B'!C18+'E3 A'!C18</f>
        <v>77</v>
      </c>
      <c r="D18" s="6">
        <f>'E1 C'!E18+'E2 B'!E18+'E3 A'!E18</f>
        <v>0</v>
      </c>
      <c r="E18" s="7">
        <f t="shared" si="0"/>
        <v>0</v>
      </c>
      <c r="F18" s="24"/>
    </row>
    <row r="19" spans="1:6" ht="15" thickBot="1">
      <c r="A19" s="4" t="s">
        <v>11</v>
      </c>
      <c r="B19" s="5" t="s">
        <v>33</v>
      </c>
      <c r="C19" s="12">
        <f>'E1 C'!C19+'E2 B'!C19+'E3 A'!C19</f>
        <v>18</v>
      </c>
      <c r="D19" s="6">
        <f>'E1 C'!E19+'E2 B'!E19+'E3 A'!E19</f>
        <v>0</v>
      </c>
      <c r="E19" s="7">
        <f t="shared" si="0"/>
        <v>0</v>
      </c>
      <c r="F19" s="24"/>
    </row>
    <row r="20" spans="1:6" ht="15" thickBot="1">
      <c r="A20" s="4" t="s">
        <v>16</v>
      </c>
      <c r="B20" s="5" t="s">
        <v>34</v>
      </c>
      <c r="C20" s="12">
        <f>'E1 C'!C20+'E2 B'!C20+'E3 A'!C20</f>
        <v>18</v>
      </c>
      <c r="D20" s="6">
        <f>'E1 C'!E20+'E2 B'!E20+'E3 A'!E20</f>
        <v>0</v>
      </c>
      <c r="E20" s="7">
        <f aca="true" t="shared" si="1" ref="E20:E21">D20*1.21</f>
        <v>0</v>
      </c>
      <c r="F20" s="24"/>
    </row>
    <row r="21" spans="1:6" ht="15" thickBot="1">
      <c r="A21" s="4" t="s">
        <v>17</v>
      </c>
      <c r="B21" s="5" t="s">
        <v>19</v>
      </c>
      <c r="C21" s="12">
        <f>'E1 C'!C21+'E2 B'!C21+'E3 A'!C21</f>
        <v>7</v>
      </c>
      <c r="D21" s="6">
        <f>'E1 C'!E21+'E2 B'!E21+'E3 A'!E21</f>
        <v>0</v>
      </c>
      <c r="E21" s="7">
        <f t="shared" si="1"/>
        <v>0</v>
      </c>
      <c r="F21" s="24"/>
    </row>
    <row r="22" spans="1:6" ht="15" thickBot="1">
      <c r="A22" s="4" t="s">
        <v>18</v>
      </c>
      <c r="B22" s="5" t="s">
        <v>20</v>
      </c>
      <c r="C22" s="12">
        <f>'E1 C'!C22+'E2 B'!C22+'E3 A'!C22</f>
        <v>5</v>
      </c>
      <c r="D22" s="6">
        <f>'E1 C'!E22+'E2 B'!E22+'E3 A'!E22</f>
        <v>0</v>
      </c>
      <c r="E22" s="7">
        <f aca="true" t="shared" si="2" ref="E22">D22*1.21</f>
        <v>0</v>
      </c>
      <c r="F22" s="24"/>
    </row>
    <row r="23" spans="1:6" ht="15" thickBot="1">
      <c r="A23" s="4" t="s">
        <v>31</v>
      </c>
      <c r="B23" s="5" t="s">
        <v>32</v>
      </c>
      <c r="C23" s="12">
        <f>'E1 C'!C23+'E2 B'!C23+'E3 A'!C23</f>
        <v>21</v>
      </c>
      <c r="D23" s="6">
        <f>'E1 C'!E23+'E2 B'!E23+'E3 A'!E23</f>
        <v>0</v>
      </c>
      <c r="E23" s="7">
        <f aca="true" t="shared" si="3" ref="E23">D23*1.21</f>
        <v>0</v>
      </c>
      <c r="F23" s="24"/>
    </row>
    <row r="24" spans="1:6" ht="15" thickBot="1">
      <c r="A24" s="8"/>
      <c r="B24" s="9" t="s">
        <v>53</v>
      </c>
      <c r="C24" s="9"/>
      <c r="D24" s="10">
        <f>SUM(D3:D23)</f>
        <v>0</v>
      </c>
      <c r="E24" s="11">
        <f>SUM(E3:E23)</f>
        <v>0</v>
      </c>
      <c r="F24" s="24"/>
    </row>
    <row r="25" ht="15" thickTop="1"/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jaroslav kaspar</cp:lastModifiedBy>
  <cp:lastPrinted>2023-12-12T16:30:03Z</cp:lastPrinted>
  <dcterms:created xsi:type="dcterms:W3CDTF">2020-04-22T14:32:40Z</dcterms:created>
  <dcterms:modified xsi:type="dcterms:W3CDTF">2024-01-09T13:48:38Z</dcterms:modified>
  <cp:category/>
  <cp:version/>
  <cp:contentType/>
  <cp:contentStatus/>
</cp:coreProperties>
</file>