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1570" windowHeight="8055" tabRatio="771" activeTab="0"/>
  </bookViews>
  <sheets>
    <sheet name="Karlovarsko 1." sheetId="1" r:id="rId1"/>
    <sheet name="Karlovarsko 2." sheetId="2" r:id="rId2"/>
    <sheet name="Karlovarsko 3." sheetId="3" r:id="rId3"/>
    <sheet name="Karlovarsko 4." sheetId="11" r:id="rId4"/>
    <sheet name="Sokolovsko 1." sheetId="4" r:id="rId5"/>
    <sheet name="Sokolovsko 2." sheetId="5" r:id="rId6"/>
    <sheet name="Sokolovsko 3." sheetId="6" r:id="rId7"/>
    <sheet name="Sokolovsko 4." sheetId="13" r:id="rId8"/>
    <sheet name="Chebsko 1." sheetId="7" r:id="rId9"/>
    <sheet name="Chebsko 2." sheetId="9" r:id="rId10"/>
    <sheet name="Chebsko 3." sheetId="8" r:id="rId11"/>
    <sheet name="Chebsko 4." sheetId="15" r:id="rId12"/>
    <sheet name="DVMO" sheetId="17" r:id="rId1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<sst xmlns="http://schemas.openxmlformats.org/spreadsheetml/2006/main" count="317" uniqueCount="98">
  <si>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</si>
  <si>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</si>
  <si>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</si>
  <si>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</si>
  <si>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</si>
  <si>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</si>
  <si>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</si>
  <si>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</si>
  <si>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</si>
  <si>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</si>
  <si>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Název školy, adresa přistavení autobusu</t>
  </si>
  <si>
    <t>Počet osob</t>
  </si>
  <si>
    <t>CENOVÁ NABÍDKA - Doprava dětí listopad 2023 - Část 1 – Karlovarsko 1/4</t>
  </si>
  <si>
    <t>CENOVÁ NABÍDKA - Doprava dětí listopad 2023 - Část 2 – Karlovarsko 2/4</t>
  </si>
  <si>
    <t>CENOVÁ NABÍDKA - Doprava dětí listopad 2023 - Část 3 – Karlovarsko 3/4</t>
  </si>
  <si>
    <t>CENOVÁ NABÍDKA - Doprava dětí listopad 2023 - Část 4 – Karlovarsko 4/4</t>
  </si>
  <si>
    <t>CENOVÁ NABÍDKA - Doprava dětí listopad 2023 - Část 5 – Sokolovsko 1/4</t>
  </si>
  <si>
    <t>CENOVÁ NABÍDKA - Doprava dětí listopad 2023 - Část 6 – Sokolovsko 2/4</t>
  </si>
  <si>
    <t>CENOVÁ NABÍDKA - Doprava dětí listopad 2023 - Část 7 – Sokolovsko 3/4</t>
  </si>
  <si>
    <t>CENOVÁ NABÍDKA - Doprava dětí listopad 2023 - Část 8 – Sokolovsko 4/4</t>
  </si>
  <si>
    <t>CENOVÁ NABÍDKA - Doprava dětí listopad 2023 - Část 9 – Chebsko 1/4</t>
  </si>
  <si>
    <t>CENOVÁ NABÍDKA - Doprava dětí listopad 2023 - Část 10 – Chebsko 2/4</t>
  </si>
  <si>
    <t>CENOVÁ NABÍDKA - Doprava dětí listopad 2023 - Část 11 – Chebsko 3/4</t>
  </si>
  <si>
    <t>CENOVÁ NABÍDKA - Doprava dětí listopad 2023 - Část 12 – Chebsko 4/4</t>
  </si>
  <si>
    <t>CENOVÁ NABÍDKA - Doprava dětí listopad 2023 - Část 13 – Doprava většího množství osob</t>
  </si>
  <si>
    <t>Hrad Loket, Zámecká 67, 357 33 Loket</t>
  </si>
  <si>
    <t>ZŠ a MŠ Oloví, Smetanova 1, 357 07 Oloví</t>
  </si>
  <si>
    <t>Porcelánka Thun 1794, Tovární 242, Nová Role</t>
  </si>
  <si>
    <t>ZŠ a MŠ Krajková, Komenského 22, 357 08 Krajková (odjezd od školky Krajková č.p. 10)</t>
  </si>
  <si>
    <t>Západočeské divadlo Cheb, Divadelní nám. 556/10, 350 02 Cheb</t>
  </si>
  <si>
    <t xml:space="preserve">Gymnázium Aš, Hlavní 106, 352 01 Aš (odjezd od Lidového domu v Aši) </t>
  </si>
  <si>
    <t>Galerie umění Karlovy Vary, Goethova stezka 6, 360 01, Karlovy Vary</t>
  </si>
  <si>
    <t>ZŠ Bochov, Okružní 367, 364 71 Bochov</t>
  </si>
  <si>
    <t>Státní zámek Kynžvart, 354 91 Lázně Kynžvart</t>
  </si>
  <si>
    <t>MŠ Krásná, Krásná 280, 352 01</t>
  </si>
  <si>
    <t>ZŠ a SŠ Aš, Studentská 1612/13, 352 01 Aš</t>
  </si>
  <si>
    <t>ZŠ a MŠ Aš, Okružní 57, 352 01 Aš, MŠ Mokřiny 116, MŠ G. Geipela 15, 352 01 Aš (odjezd od MŠ Mokřiny v 8:45, odjezd od MŠ G. Geipela v 9:00)</t>
  </si>
  <si>
    <t>ZŠ a MŠ Krajková, Komenského 22, 357 08 Krajková (odjezd od školy)</t>
  </si>
  <si>
    <t>ZŠ a MŠ Dolní Žandov, Dolní Žandov 37, 354 93 Dolní Žandov</t>
  </si>
  <si>
    <t>Muzeum Cheb, náměstí Krále Jiřího z Poděbrad 492/3, 350 02 Cheb</t>
  </si>
  <si>
    <t>ZŠ Marie Curie-Sklodowské a MŠ Jáchymov, Husova 992, 362 51 Jáchymov (odjezd od staré školy v Jáchymově</t>
  </si>
  <si>
    <t>3. ZŠ Chodov, Nejdecká 245, 357 35 Chodov (odjezd od haly Chodov)</t>
  </si>
  <si>
    <t xml:space="preserve">MŠ Kynšperk nad Ohří, U Pivovaru 367/3, 357 51 Kynšperk nad Ohří </t>
  </si>
  <si>
    <t>MŠ a ZŠ Nový Kostel, Nový Kostel 84</t>
  </si>
  <si>
    <t>ZŠ a MŠ Chyše, Na Špičáku 292, 364 52 Chyše</t>
  </si>
  <si>
    <t>Lesní MŠ Svatošky, Nábř. Jana Palacha 1139/40, 360 01 K. Vary (odjezd od hlavní budovy SOS Vesničky Doubí)</t>
  </si>
  <si>
    <t>ZŠ v Teplé, Školní 258, 364 61 Teplá</t>
  </si>
  <si>
    <t>ZŠ Karlovy Vary, Truhlářská 19, 360 17 Karlovy Vary</t>
  </si>
  <si>
    <t>ZŠ Kynšperk nad Ohří, Komenského 540, Kynšperk nad Ohří (odjezd z parkoviště naproti kostelu v Kynšperku)</t>
  </si>
  <si>
    <t>Bečovská botanická zahrada</t>
  </si>
  <si>
    <t>ZŠ Toužim, Plzeňská 395, 364 01 Toužim</t>
  </si>
  <si>
    <t>5. ZŠ Cheb, Matěje Kopeckého 1, 350 02 Cheb</t>
  </si>
  <si>
    <t>ZŠ a MŠ Okružní 57, Okružní 57, 352 01 Aš</t>
  </si>
  <si>
    <t>ZŠ Skalná, Sportovní 260, 351 34 Skalná</t>
  </si>
  <si>
    <t>ZŠ a MŠ Aš, Okružní 57, Cheb, MŠ G. Geipela 15, 352 01 Aš</t>
  </si>
  <si>
    <t>MŠ Stráž nad Ohří, Stráž nad Ohří 101, 363 01 Stráž nad Ohří</t>
  </si>
  <si>
    <t>Karlovarské městské divadlo, Divadelní nám. 21, 360 01 Karlovy Vary, autobusová zastávka U Imperialu Karlovy Vary</t>
  </si>
  <si>
    <t xml:space="preserve">ZŠ a MŠ Svatava, Pohraniční stráže 81, 357 03 Svatava </t>
  </si>
  <si>
    <t>ZŠ Hranice, Husova 414, Hranice</t>
  </si>
  <si>
    <t>ZŠ a MŠ Bečov nad Teplou, Školní 152, 364 64 Bečov nad Teplou (autobusová zastávka na náměstí 5. května, kousek u školy)</t>
  </si>
  <si>
    <t>ZŠ a MŠ Okružní 57, 352 01 Aš, Mokřiny 116, 352 01 Aš</t>
  </si>
  <si>
    <t>ZŠ Nejdek, náměstí Karla IV. 423, 362 21 Nejdek (odjezd z autobusového nádraží v Nejdku)</t>
  </si>
  <si>
    <t>ZŠ a MŠ Ostrov, Myslbekova 996, 363 01 Ostrov</t>
  </si>
  <si>
    <t>ZŠ Žlutice, Poděbradova 307, 364 52 Žlutice</t>
  </si>
  <si>
    <t>ZŠ Sokolov, Pionýrů 1614, 356 01 Sokolov</t>
  </si>
  <si>
    <t>MŠ Horní Slavkov, Dlouhá 620/1, 357 31 Horní Slavkov</t>
  </si>
  <si>
    <t xml:space="preserve">Interaktivní galerie Becherova vila, Krále Jiřího 1196/9, 360 01 Karlovy Vary </t>
  </si>
  <si>
    <t>ZUŠ Aš, Kostelní 42, 352 01 Aš</t>
  </si>
  <si>
    <t>ZŠ Lomnice, Školní 234, 357 04 Lomnice</t>
  </si>
  <si>
    <t>ZŠ Sokolov, Pionýrů 1614, 356 01 Sokolov (odjezd od sportovní haly vedle bývalého autobusového nádraží)</t>
  </si>
  <si>
    <t>SŠ, ZŠ a MŠ Kraslice, Havlíčkova 1717, 358 01 Kraslice</t>
  </si>
  <si>
    <t>ZŠ a MŠ Libavské Údolí, č. 109, 357 51 Sokolov</t>
  </si>
  <si>
    <t>ZŠ Chodov, Školní 679, 357 35 Chodov</t>
  </si>
  <si>
    <t>ZŠ Kraslice, Dukelská 1122, 358 01 Kraslice (odjzed z ulice Rybná, vedle školy)</t>
  </si>
  <si>
    <t>MŠ Diakonie ČCE Cheb, 26. dubna 2715/7, 350 02 Cheb</t>
  </si>
  <si>
    <t xml:space="preserve">ISŠTE Sokolov, Jednoty 1620, 356 01 Sokolov (sportovní hala ISŠTE) </t>
  </si>
  <si>
    <t>MŠ Kraslice, B.  Němcové 1685, 358 01 Kraslice</t>
  </si>
  <si>
    <t>ZŠ a MŠ Libá, Libá 225, 351 31 Libá</t>
  </si>
  <si>
    <t>3. ZŠ Chodov, Husova ulice 788, 357 35 Chodov</t>
  </si>
  <si>
    <t>MŠ Nové Sedlo, Sklářská 510, 357 34 Nové Sedlo</t>
  </si>
  <si>
    <t>ZŠ a MŠ Tři Sekery, Tři Sekery 79, Cheb (odjezd od autobusové zastávkyTři Sekery)</t>
  </si>
  <si>
    <t>ZŠ Sokolov, Křižíkova 1916, 356 01 Sokolov</t>
  </si>
  <si>
    <t>ZŠ Ostrov, Májová 997, 363 01 Ostrov</t>
  </si>
  <si>
    <t>ZŠ Aš, Hlávkova 1472/26, 352 01 Aš</t>
  </si>
  <si>
    <t>ZŠ a MŠ Toužim, Plzeňská 395, Toužim (odjezd z parkoviště naproti Autoservisu Fišer)</t>
  </si>
  <si>
    <t>MŠ Mariánské Lázně, Křižíkova 555/5, Mariánské Lázně</t>
  </si>
  <si>
    <t>Karlovy Vary - Lázně III, Mlýnské nábř. 507, 360 01 Karlovy Vary</t>
  </si>
  <si>
    <t>ZŠ Nová Role, Školní 232, 362 25 Nová Role</t>
  </si>
  <si>
    <t>MŠ Chodov, Školní 737, 357 35 Chodov (odjzed od MŠ Školní od "Plzeňky")</t>
  </si>
  <si>
    <t>ZUŠ R. Schumanna Aš, Kostelní 42/12, Aš</t>
  </si>
  <si>
    <t>ZŠ Nejdek, Karlovarská 1189, 362 22 Nejdek (odjezd od OC Rolava)</t>
  </si>
  <si>
    <t>ZŠ a MŠ Rovná, č. p. 38, 356 01 Rovná</t>
  </si>
  <si>
    <t>ZŠ Horní Slavkov, Nádražní 683, 357 31 Horní Slavkov</t>
  </si>
  <si>
    <t>ZŠ a MŠ Útvina, Útvina 153, 364 01 Toužim</t>
  </si>
  <si>
    <t>MŠ Chodov, Nerudova 915, 357 35 Chodov</t>
  </si>
  <si>
    <t>ZUŠ R. Schumanna Aš, Kostelní 42/12, Aš, MŠ Krásná, Krásná 280 (odhezd v 8:00 ZUŠ Aš, 8:15 MŠ Krásná)</t>
  </si>
  <si>
    <t>8:00/
8:15 (bude upřesněno)</t>
  </si>
  <si>
    <r>
      <t>Trivis, T.G. Masaryka 1/559, 360 01 Karlovy Vary (</t>
    </r>
    <r>
      <rPr>
        <sz val="12"/>
        <color theme="1"/>
        <rFont val="Calibri"/>
        <family val="2"/>
        <scheme val="minor"/>
      </rPr>
      <t>dolní nádraží KV</t>
    </r>
    <r>
      <rPr>
        <sz val="12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</si>
</sst>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 applyProtection="1">
      <alignment vertical="center"/>
      <protection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6" xfId="0" applyNumberFormat="1" applyFont="1" applyFill="1" applyBorder="1" applyAlignment="1" applyProtection="1">
      <alignment horizontal="center" vertical="center" wrapText="1"/>
      <protection/>
    </xf>
    <xf numFmtId="164" fontId="3" fillId="5" borderId="7" xfId="0" applyNumberFormat="1" applyFont="1" applyFill="1" applyBorder="1" applyAlignment="1" applyProtection="1">
      <alignment horizontal="center" vertical="center" wrapText="1"/>
      <protection/>
    </xf>
    <xf numFmtId="164" fontId="3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3" fillId="5" borderId="6" xfId="22" applyNumberFormat="1" applyFont="1" applyFill="1" applyBorder="1" applyAlignment="1" applyProtection="1">
      <alignment horizontal="center" vertical="center" wrapText="1"/>
      <protection/>
    </xf>
    <xf numFmtId="164" fontId="3" fillId="5" borderId="7" xfId="22" applyNumberFormat="1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14" fontId="9" fillId="0" borderId="10" xfId="0" applyNumberFormat="1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20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/>
    </xf>
    <xf numFmtId="20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0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12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29">
        <v>45261</v>
      </c>
      <c r="C5" s="30">
        <v>0.3333333333333333</v>
      </c>
      <c r="D5" s="30">
        <v>0.4583333333333333</v>
      </c>
      <c r="E5" s="31">
        <v>21</v>
      </c>
      <c r="F5" s="32" t="s">
        <v>31</v>
      </c>
      <c r="G5" s="33" t="s">
        <v>32</v>
      </c>
      <c r="H5" s="11"/>
      <c r="I5" s="12">
        <f>J5-H5</f>
        <v>0</v>
      </c>
      <c r="J5" s="13">
        <f>H5*1.21</f>
        <v>0</v>
      </c>
    </row>
    <row r="6" spans="2:10" ht="60.75" customHeight="1">
      <c r="B6" s="19">
        <v>45265</v>
      </c>
      <c r="C6" s="20">
        <v>0.3541666666666667</v>
      </c>
      <c r="D6" s="20">
        <v>0.4895833333333333</v>
      </c>
      <c r="E6" s="21">
        <v>49</v>
      </c>
      <c r="F6" s="22" t="s">
        <v>25</v>
      </c>
      <c r="G6" s="34" t="s">
        <v>47</v>
      </c>
      <c r="H6" s="11"/>
      <c r="I6" s="12">
        <f aca="true" t="shared" si="0" ref="I6:I9">J6-H6</f>
        <v>0</v>
      </c>
      <c r="J6" s="13">
        <f aca="true" t="shared" si="1" ref="J6:J9">H6*1.21</f>
        <v>0</v>
      </c>
    </row>
    <row r="7" spans="2:10" ht="68.25" customHeight="1">
      <c r="B7" s="19">
        <v>45268</v>
      </c>
      <c r="C7" s="20">
        <v>0.3333333333333333</v>
      </c>
      <c r="D7" s="20">
        <v>0.4375</v>
      </c>
      <c r="E7" s="21">
        <v>56</v>
      </c>
      <c r="F7" s="22" t="s">
        <v>56</v>
      </c>
      <c r="G7" s="34" t="s">
        <v>59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19">
        <v>45274</v>
      </c>
      <c r="C8" s="23">
        <v>0.375</v>
      </c>
      <c r="D8" s="23">
        <v>0.4895833333333333</v>
      </c>
      <c r="E8" s="24">
        <v>44</v>
      </c>
      <c r="F8" s="22" t="s">
        <v>25</v>
      </c>
      <c r="G8" s="34" t="s">
        <v>82</v>
      </c>
      <c r="H8" s="11"/>
      <c r="I8" s="12">
        <f t="shared" si="0"/>
        <v>0</v>
      </c>
      <c r="J8" s="13">
        <f t="shared" si="1"/>
        <v>0</v>
      </c>
    </row>
    <row r="9" spans="2:10" ht="69.75" customHeight="1" thickBot="1">
      <c r="B9" s="25">
        <v>45279</v>
      </c>
      <c r="C9" s="26">
        <v>0.3333333333333333</v>
      </c>
      <c r="D9" s="26">
        <v>0.4791666666666667</v>
      </c>
      <c r="E9" s="27">
        <v>46</v>
      </c>
      <c r="F9" s="28" t="s">
        <v>33</v>
      </c>
      <c r="G9" s="35" t="s">
        <v>47</v>
      </c>
      <c r="H9" s="11"/>
      <c r="I9" s="12">
        <f t="shared" si="0"/>
        <v>0</v>
      </c>
      <c r="J9" s="13">
        <f t="shared" si="1"/>
        <v>0</v>
      </c>
    </row>
    <row r="10" spans="2:10" ht="45.75" customHeight="1" thickBot="1">
      <c r="B10" s="17" t="s">
        <v>7</v>
      </c>
      <c r="C10" s="18"/>
      <c r="D10" s="18"/>
      <c r="E10" s="18"/>
      <c r="F10" s="18"/>
      <c r="G10" s="18"/>
      <c r="H10" s="10">
        <f>SUM(H5:H9)</f>
        <v>0</v>
      </c>
      <c r="I10" s="10">
        <f>SUM(I5:I9)</f>
        <v>0</v>
      </c>
      <c r="J10" s="10">
        <f>SUM(J5:J9)</f>
        <v>0</v>
      </c>
    </row>
  </sheetData>
  <sheetProtection algorithmName="SHA-512" hashValue="fFDSW2nxv5kQ5WFHF+fpuNpeNwkJFyiHT4akV2hMH3LIx45QBpced9F+p02dFumkoLMusjmy7yYmprDZJSfcsw==" saltValue="NI4fmko/2iaMtGw+FMC70w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71B7-A920-4381-AB48-B8F813557B60}">
  <sheetPr>
    <tabColor theme="9" tint="0.5999900102615356"/>
  </sheetPr>
  <dimension ref="B1:J11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21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29">
        <v>45261</v>
      </c>
      <c r="C5" s="30">
        <v>0.3125</v>
      </c>
      <c r="D5" s="30">
        <v>0.4375</v>
      </c>
      <c r="E5" s="31">
        <v>28</v>
      </c>
      <c r="F5" s="32" t="s">
        <v>33</v>
      </c>
      <c r="G5" s="33" t="s">
        <v>34</v>
      </c>
      <c r="H5" s="11"/>
      <c r="I5" s="12">
        <f>J5-H5</f>
        <v>0</v>
      </c>
      <c r="J5" s="13">
        <f>H5*1.21</f>
        <v>0</v>
      </c>
    </row>
    <row r="6" spans="2:10" ht="60.75" customHeight="1">
      <c r="B6" s="19">
        <v>45265</v>
      </c>
      <c r="C6" s="20">
        <v>0.3229166666666667</v>
      </c>
      <c r="D6" s="20">
        <v>0.4166666666666667</v>
      </c>
      <c r="E6" s="21">
        <v>50</v>
      </c>
      <c r="F6" s="22" t="s">
        <v>29</v>
      </c>
      <c r="G6" s="34" t="s">
        <v>43</v>
      </c>
      <c r="H6" s="11"/>
      <c r="I6" s="12">
        <f aca="true" t="shared" si="0" ref="I6:I10">J6-H6</f>
        <v>0</v>
      </c>
      <c r="J6" s="13">
        <f aca="true" t="shared" si="1" ref="J6:J10">H6*1.21</f>
        <v>0</v>
      </c>
    </row>
    <row r="7" spans="2:10" ht="60.75" customHeight="1">
      <c r="B7" s="19">
        <v>45267</v>
      </c>
      <c r="C7" s="20">
        <v>0.3333333333333333</v>
      </c>
      <c r="D7" s="20">
        <v>0.4791666666666667</v>
      </c>
      <c r="E7" s="21">
        <v>44</v>
      </c>
      <c r="F7" s="22" t="s">
        <v>25</v>
      </c>
      <c r="G7" s="34" t="s">
        <v>53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19">
        <v>45268</v>
      </c>
      <c r="C8" s="23">
        <v>0.3333333333333333</v>
      </c>
      <c r="D8" s="23">
        <v>0.5</v>
      </c>
      <c r="E8" s="24">
        <v>21</v>
      </c>
      <c r="F8" s="22" t="s">
        <v>66</v>
      </c>
      <c r="G8" s="34" t="s">
        <v>67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19">
        <v>45274</v>
      </c>
      <c r="C9" s="23">
        <v>0.375</v>
      </c>
      <c r="D9" s="23">
        <v>0.4583333333333333</v>
      </c>
      <c r="E9" s="24">
        <v>35</v>
      </c>
      <c r="F9" s="22" t="s">
        <v>33</v>
      </c>
      <c r="G9" s="34" t="s">
        <v>80</v>
      </c>
      <c r="H9" s="11"/>
      <c r="I9" s="12">
        <f t="shared" si="0"/>
        <v>0</v>
      </c>
      <c r="J9" s="13">
        <f t="shared" si="1"/>
        <v>0</v>
      </c>
    </row>
    <row r="10" spans="2:10" ht="60.75" customHeight="1" thickBot="1">
      <c r="B10" s="25">
        <v>45279</v>
      </c>
      <c r="C10" s="26">
        <v>0.3333333333333333</v>
      </c>
      <c r="D10" s="26">
        <v>0.4270833333333333</v>
      </c>
      <c r="E10" s="27">
        <v>28</v>
      </c>
      <c r="F10" s="28" t="s">
        <v>29</v>
      </c>
      <c r="G10" s="35" t="s">
        <v>89</v>
      </c>
      <c r="H10" s="11"/>
      <c r="I10" s="12">
        <f t="shared" si="0"/>
        <v>0</v>
      </c>
      <c r="J10" s="13">
        <f t="shared" si="1"/>
        <v>0</v>
      </c>
    </row>
    <row r="11" spans="2:10" ht="45.75" customHeight="1" thickBot="1">
      <c r="B11" s="17" t="s">
        <v>7</v>
      </c>
      <c r="C11" s="18"/>
      <c r="D11" s="18"/>
      <c r="E11" s="18"/>
      <c r="F11" s="18"/>
      <c r="G11" s="18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girUPzg/W+ZmVw+mER7GKd+RwuI+XMdMzCBNvHlVIy9tolMAng4Iu+fCZwhgAjlWtAi86hQhGcJVdMJQcr5P2g==" saltValue="2a4GSdR3ZfNrzBdr7DUcoQ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841D-FD16-4475-89E8-C87A48522B6D}">
  <sheetPr>
    <tabColor theme="9" tint="0.39998000860214233"/>
  </sheetPr>
  <dimension ref="B1:J11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22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29">
        <v>45261</v>
      </c>
      <c r="C5" s="30">
        <v>0.3541666666666667</v>
      </c>
      <c r="D5" s="30">
        <v>0.5069444444444444</v>
      </c>
      <c r="E5" s="31">
        <v>55</v>
      </c>
      <c r="F5" s="32" t="s">
        <v>33</v>
      </c>
      <c r="G5" s="33" t="s">
        <v>35</v>
      </c>
      <c r="H5" s="11"/>
      <c r="I5" s="12">
        <f>J5-H5</f>
        <v>0</v>
      </c>
      <c r="J5" s="13">
        <f>H5*1.21</f>
        <v>0</v>
      </c>
    </row>
    <row r="6" spans="2:10" ht="60.75" customHeight="1">
      <c r="B6" s="19">
        <v>45265</v>
      </c>
      <c r="C6" s="20">
        <v>0.3645833333333333</v>
      </c>
      <c r="D6" s="20">
        <v>0.46875</v>
      </c>
      <c r="E6" s="21">
        <v>53</v>
      </c>
      <c r="F6" s="22" t="s">
        <v>29</v>
      </c>
      <c r="G6" s="34" t="s">
        <v>46</v>
      </c>
      <c r="H6" s="11"/>
      <c r="I6" s="12">
        <f aca="true" t="shared" si="0" ref="I6:I10">J6-H6</f>
        <v>0</v>
      </c>
      <c r="J6" s="13">
        <f aca="true" t="shared" si="1" ref="J6:J10">H6*1.21</f>
        <v>0</v>
      </c>
    </row>
    <row r="7" spans="2:10" ht="60.75" customHeight="1">
      <c r="B7" s="19">
        <v>45267</v>
      </c>
      <c r="C7" s="20">
        <v>0.34375</v>
      </c>
      <c r="D7" s="20">
        <v>0.4791666666666667</v>
      </c>
      <c r="E7" s="21">
        <v>46</v>
      </c>
      <c r="F7" s="22" t="s">
        <v>33</v>
      </c>
      <c r="G7" s="34" t="s">
        <v>54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19">
        <v>45271</v>
      </c>
      <c r="C8" s="23">
        <v>0.34375</v>
      </c>
      <c r="D8" s="23">
        <v>0.4305555555555556</v>
      </c>
      <c r="E8" s="24">
        <v>25</v>
      </c>
      <c r="F8" s="22" t="s">
        <v>33</v>
      </c>
      <c r="G8" s="34" t="s">
        <v>74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19">
        <v>45275</v>
      </c>
      <c r="C9" s="23">
        <v>0.3854166666666667</v>
      </c>
      <c r="D9" s="23">
        <v>0.5104166666666666</v>
      </c>
      <c r="E9" s="24">
        <v>41</v>
      </c>
      <c r="F9" s="22" t="s">
        <v>29</v>
      </c>
      <c r="G9" s="34" t="s">
        <v>53</v>
      </c>
      <c r="H9" s="11"/>
      <c r="I9" s="12">
        <f t="shared" si="0"/>
        <v>0</v>
      </c>
      <c r="J9" s="13">
        <f t="shared" si="1"/>
        <v>0</v>
      </c>
    </row>
    <row r="10" spans="2:10" ht="60.75" customHeight="1" thickBot="1">
      <c r="B10" s="25">
        <v>45281</v>
      </c>
      <c r="C10" s="36" t="s">
        <v>96</v>
      </c>
      <c r="D10" s="26">
        <v>0.4791666666666667</v>
      </c>
      <c r="E10" s="27">
        <v>54</v>
      </c>
      <c r="F10" s="28" t="s">
        <v>29</v>
      </c>
      <c r="G10" s="35" t="s">
        <v>95</v>
      </c>
      <c r="H10" s="11"/>
      <c r="I10" s="12">
        <f t="shared" si="0"/>
        <v>0</v>
      </c>
      <c r="J10" s="13">
        <f t="shared" si="1"/>
        <v>0</v>
      </c>
    </row>
    <row r="11" spans="2:10" ht="45.75" customHeight="1" thickBot="1">
      <c r="B11" s="17" t="s">
        <v>7</v>
      </c>
      <c r="C11" s="18"/>
      <c r="D11" s="18"/>
      <c r="E11" s="18"/>
      <c r="F11" s="18"/>
      <c r="G11" s="18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8qZal5Tp0HIPyqqI/ubT1ceIuDthmKDswLraqBpOKFjeec3k9/Pk6k3nlJoF7pVfp/HJys86EReWNEfi25jbQA==" saltValue="NaISVvwmf5k4vNCr5KQwZA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B4885-59BA-4833-9591-880E9B96D556}">
  <sheetPr>
    <tabColor theme="9"/>
  </sheetPr>
  <dimension ref="B1:J10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23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8.25" customHeight="1">
      <c r="B5" s="29">
        <v>45264</v>
      </c>
      <c r="C5" s="30">
        <v>0.3645833333333333</v>
      </c>
      <c r="D5" s="30">
        <v>0.375</v>
      </c>
      <c r="E5" s="31">
        <v>56</v>
      </c>
      <c r="F5" s="32" t="s">
        <v>29</v>
      </c>
      <c r="G5" s="33" t="s">
        <v>36</v>
      </c>
      <c r="H5" s="11"/>
      <c r="I5" s="12">
        <f>J5-H5</f>
        <v>0</v>
      </c>
      <c r="J5" s="13">
        <f>H5*1.21</f>
        <v>0</v>
      </c>
    </row>
    <row r="6" spans="2:10" ht="60.75" customHeight="1">
      <c r="B6" s="19">
        <v>45266</v>
      </c>
      <c r="C6" s="20">
        <v>0.3333333333333333</v>
      </c>
      <c r="D6" s="20">
        <v>0.4791666666666667</v>
      </c>
      <c r="E6" s="21">
        <v>50</v>
      </c>
      <c r="F6" s="22" t="s">
        <v>25</v>
      </c>
      <c r="G6" s="34" t="s">
        <v>51</v>
      </c>
      <c r="H6" s="11"/>
      <c r="I6" s="12">
        <f aca="true" t="shared" si="0" ref="I6:I9">J6-H6</f>
        <v>0</v>
      </c>
      <c r="J6" s="13">
        <f aca="true" t="shared" si="1" ref="J6:J9">H6*1.21</f>
        <v>0</v>
      </c>
    </row>
    <row r="7" spans="2:10" ht="65.25" customHeight="1">
      <c r="B7" s="19">
        <v>45268</v>
      </c>
      <c r="C7" s="20">
        <v>0.3229166666666667</v>
      </c>
      <c r="D7" s="20">
        <v>0.4375</v>
      </c>
      <c r="E7" s="21">
        <v>43</v>
      </c>
      <c r="F7" s="22" t="s">
        <v>56</v>
      </c>
      <c r="G7" s="34" t="s">
        <v>58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19">
        <v>45272</v>
      </c>
      <c r="C8" s="23">
        <v>0.40625</v>
      </c>
      <c r="D8" s="23">
        <v>0.5</v>
      </c>
      <c r="E8" s="24">
        <v>58</v>
      </c>
      <c r="F8" s="22" t="s">
        <v>33</v>
      </c>
      <c r="G8" s="34" t="s">
        <v>77</v>
      </c>
      <c r="H8" s="11"/>
      <c r="I8" s="12">
        <f t="shared" si="0"/>
        <v>0</v>
      </c>
      <c r="J8" s="13">
        <f t="shared" si="1"/>
        <v>0</v>
      </c>
    </row>
    <row r="9" spans="2:10" ht="60.75" customHeight="1" thickBot="1">
      <c r="B9" s="25">
        <v>45275</v>
      </c>
      <c r="C9" s="26">
        <v>0.3854166666666667</v>
      </c>
      <c r="D9" s="26">
        <v>0.4583333333333333</v>
      </c>
      <c r="E9" s="27">
        <v>53</v>
      </c>
      <c r="F9" s="28" t="s">
        <v>29</v>
      </c>
      <c r="G9" s="35" t="s">
        <v>83</v>
      </c>
      <c r="H9" s="11"/>
      <c r="I9" s="12">
        <f t="shared" si="0"/>
        <v>0</v>
      </c>
      <c r="J9" s="13">
        <f t="shared" si="1"/>
        <v>0</v>
      </c>
    </row>
    <row r="10" spans="2:10" ht="45.75" customHeight="1" thickBot="1">
      <c r="B10" s="17" t="s">
        <v>7</v>
      </c>
      <c r="C10" s="18"/>
      <c r="D10" s="18"/>
      <c r="E10" s="18"/>
      <c r="F10" s="18"/>
      <c r="G10" s="18"/>
      <c r="H10" s="10">
        <f>SUM(H5:H9)</f>
        <v>0</v>
      </c>
      <c r="I10" s="10">
        <f>SUM(I5:I9)</f>
        <v>0</v>
      </c>
      <c r="J10" s="10">
        <f>SUM(J5:J9)</f>
        <v>0</v>
      </c>
    </row>
  </sheetData>
  <sheetProtection algorithmName="SHA-512" hashValue="zlNQHQQbqmdpmhY+StexbIjXtbctMq1Y9IykrEKRPPAY9XG/tvxLXuUpohLrILkwwK/EpE6tWer4uQIHoAg8Bg==" saltValue="RhFXf5jEWlhSsdutlPf8Hg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0EE90-608D-4999-8CBC-9E471D6001D7}">
  <sheetPr>
    <tabColor theme="5" tint="0.39998000860214233"/>
  </sheetPr>
  <dimension ref="B1:J10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24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3" customHeight="1">
      <c r="B5" s="29">
        <v>45268</v>
      </c>
      <c r="C5" s="30">
        <v>0.3333333333333333</v>
      </c>
      <c r="D5" s="30">
        <v>0.4375</v>
      </c>
      <c r="E5" s="31">
        <v>150</v>
      </c>
      <c r="F5" s="32" t="s">
        <v>56</v>
      </c>
      <c r="G5" s="33" t="s">
        <v>61</v>
      </c>
      <c r="H5" s="11"/>
      <c r="I5" s="12">
        <f>J5-H5</f>
        <v>0</v>
      </c>
      <c r="J5" s="13">
        <f>H5*1.21</f>
        <v>0</v>
      </c>
    </row>
    <row r="6" spans="2:10" ht="66" customHeight="1">
      <c r="B6" s="19">
        <v>45268</v>
      </c>
      <c r="C6" s="20">
        <v>0.3958333333333333</v>
      </c>
      <c r="D6" s="20">
        <v>0.4930555555555556</v>
      </c>
      <c r="E6" s="21">
        <v>295</v>
      </c>
      <c r="F6" s="22" t="s">
        <v>56</v>
      </c>
      <c r="G6" s="34" t="s">
        <v>62</v>
      </c>
      <c r="H6" s="11"/>
      <c r="I6" s="12">
        <f aca="true" t="shared" si="0" ref="I6:I9">J6-H6</f>
        <v>0</v>
      </c>
      <c r="J6" s="13">
        <f aca="true" t="shared" si="1" ref="J6:J9">H6*1.21</f>
        <v>0</v>
      </c>
    </row>
    <row r="7" spans="2:10" ht="60.75" customHeight="1">
      <c r="B7" s="19">
        <v>45272</v>
      </c>
      <c r="C7" s="23">
        <v>0.375</v>
      </c>
      <c r="D7" s="23">
        <v>0.53125</v>
      </c>
      <c r="E7" s="24">
        <v>246</v>
      </c>
      <c r="F7" s="22" t="s">
        <v>29</v>
      </c>
      <c r="G7" s="34" t="s">
        <v>75</v>
      </c>
      <c r="H7" s="11"/>
      <c r="I7" s="12">
        <f t="shared" si="0"/>
        <v>0</v>
      </c>
      <c r="J7" s="13">
        <f t="shared" si="1"/>
        <v>0</v>
      </c>
    </row>
    <row r="8" spans="2:10" ht="67.5" customHeight="1">
      <c r="B8" s="19">
        <v>45280</v>
      </c>
      <c r="C8" s="23">
        <v>0.375</v>
      </c>
      <c r="D8" s="23">
        <v>0.53125</v>
      </c>
      <c r="E8" s="24">
        <v>140</v>
      </c>
      <c r="F8" s="22" t="s">
        <v>56</v>
      </c>
      <c r="G8" s="34" t="s">
        <v>90</v>
      </c>
      <c r="H8" s="11"/>
      <c r="I8" s="12">
        <f t="shared" si="0"/>
        <v>0</v>
      </c>
      <c r="J8" s="13">
        <f t="shared" si="1"/>
        <v>0</v>
      </c>
    </row>
    <row r="9" spans="2:10" ht="60.75" customHeight="1" thickBot="1">
      <c r="B9" s="25">
        <v>45282</v>
      </c>
      <c r="C9" s="26">
        <v>0.3541666666666667</v>
      </c>
      <c r="D9" s="26">
        <v>0.5208333333333334</v>
      </c>
      <c r="E9" s="27">
        <v>119</v>
      </c>
      <c r="F9" s="28" t="s">
        <v>29</v>
      </c>
      <c r="G9" s="35" t="s">
        <v>46</v>
      </c>
      <c r="H9" s="11"/>
      <c r="I9" s="12">
        <f t="shared" si="0"/>
        <v>0</v>
      </c>
      <c r="J9" s="13">
        <f t="shared" si="1"/>
        <v>0</v>
      </c>
    </row>
    <row r="10" spans="2:10" ht="45.75" customHeight="1" thickBot="1">
      <c r="B10" s="17" t="s">
        <v>7</v>
      </c>
      <c r="C10" s="18"/>
      <c r="D10" s="18"/>
      <c r="E10" s="18"/>
      <c r="F10" s="18"/>
      <c r="G10" s="18"/>
      <c r="H10" s="10">
        <f>SUM(H5:H9)</f>
        <v>0</v>
      </c>
      <c r="I10" s="10">
        <f>SUM(I5:I9)</f>
        <v>0</v>
      </c>
      <c r="J10" s="10">
        <f>SUM(J5:J9)</f>
        <v>0</v>
      </c>
    </row>
  </sheetData>
  <sheetProtection algorithmName="SHA-512" hashValue="CPtI+lD4z2kMzuchWiFeO9MrEC9fYNOc9uu1TRZ/9AQS/srmwvByYlWGivdq7Hi/Qgyvcre5ocNcBUuDwK00HA==" saltValue="5JbcgUId8BN1Z7EKVT2Xww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5FA4-2BD1-436A-B6AC-28E376C105CF}">
  <sheetPr>
    <tabColor theme="4" tint="0.5999900102615356"/>
  </sheetPr>
  <dimension ref="B1:J10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13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29">
        <v>45264</v>
      </c>
      <c r="C5" s="30">
        <v>0.3333333333333333</v>
      </c>
      <c r="D5" s="30">
        <v>0.5</v>
      </c>
      <c r="E5" s="31">
        <v>32</v>
      </c>
      <c r="F5" s="32" t="s">
        <v>39</v>
      </c>
      <c r="G5" s="33" t="s">
        <v>40</v>
      </c>
      <c r="H5" s="14"/>
      <c r="I5" s="15">
        <f>J5-H5</f>
        <v>0</v>
      </c>
      <c r="J5" s="16">
        <f>H5*1.21</f>
        <v>0</v>
      </c>
    </row>
    <row r="6" spans="2:10" ht="60.75" customHeight="1">
      <c r="B6" s="19">
        <v>45266</v>
      </c>
      <c r="C6" s="20">
        <v>0.34375</v>
      </c>
      <c r="D6" s="20">
        <v>0.4791666666666667</v>
      </c>
      <c r="E6" s="21">
        <v>53</v>
      </c>
      <c r="F6" s="21" t="s">
        <v>49</v>
      </c>
      <c r="G6" s="34" t="s">
        <v>97</v>
      </c>
      <c r="H6" s="14"/>
      <c r="I6" s="15">
        <f aca="true" t="shared" si="0" ref="I6:I9">J6-H6</f>
        <v>0</v>
      </c>
      <c r="J6" s="16">
        <f aca="true" t="shared" si="1" ref="J6:J9">H6*1.21</f>
        <v>0</v>
      </c>
    </row>
    <row r="7" spans="2:10" ht="60.75" customHeight="1">
      <c r="B7" s="19">
        <v>45268</v>
      </c>
      <c r="C7" s="20">
        <v>0.3541666666666667</v>
      </c>
      <c r="D7" s="20">
        <v>0.5</v>
      </c>
      <c r="E7" s="21">
        <v>20</v>
      </c>
      <c r="F7" s="22" t="s">
        <v>25</v>
      </c>
      <c r="G7" s="34" t="s">
        <v>63</v>
      </c>
      <c r="H7" s="14"/>
      <c r="I7" s="15">
        <f t="shared" si="0"/>
        <v>0</v>
      </c>
      <c r="J7" s="16">
        <f t="shared" si="1"/>
        <v>0</v>
      </c>
    </row>
    <row r="8" spans="2:10" ht="60.75" customHeight="1">
      <c r="B8" s="19">
        <v>45275</v>
      </c>
      <c r="C8" s="23">
        <v>0.3541666666666667</v>
      </c>
      <c r="D8" s="23">
        <v>0.46527777777777773</v>
      </c>
      <c r="E8" s="24">
        <v>52</v>
      </c>
      <c r="F8" s="22" t="s">
        <v>29</v>
      </c>
      <c r="G8" s="34" t="s">
        <v>61</v>
      </c>
      <c r="H8" s="14"/>
      <c r="I8" s="15">
        <f t="shared" si="0"/>
        <v>0</v>
      </c>
      <c r="J8" s="16">
        <f t="shared" si="1"/>
        <v>0</v>
      </c>
    </row>
    <row r="9" spans="2:10" ht="60.75" customHeight="1" thickBot="1">
      <c r="B9" s="25">
        <v>45280</v>
      </c>
      <c r="C9" s="26">
        <v>0.3333333333333333</v>
      </c>
      <c r="D9" s="26">
        <v>0.5</v>
      </c>
      <c r="E9" s="27">
        <v>44</v>
      </c>
      <c r="F9" s="28" t="s">
        <v>25</v>
      </c>
      <c r="G9" s="35" t="s">
        <v>90</v>
      </c>
      <c r="H9" s="14"/>
      <c r="I9" s="15">
        <f t="shared" si="0"/>
        <v>0</v>
      </c>
      <c r="J9" s="16">
        <f t="shared" si="1"/>
        <v>0</v>
      </c>
    </row>
    <row r="10" spans="2:10" ht="45.75" customHeight="1" thickBot="1">
      <c r="B10" s="17" t="s">
        <v>7</v>
      </c>
      <c r="C10" s="18"/>
      <c r="D10" s="18"/>
      <c r="E10" s="18"/>
      <c r="F10" s="18"/>
      <c r="G10" s="18"/>
      <c r="H10" s="10">
        <f>SUM(H5:H9)</f>
        <v>0</v>
      </c>
      <c r="I10" s="10">
        <f>SUM(I5:I9)</f>
        <v>0</v>
      </c>
      <c r="J10" s="10">
        <f>SUM(J5:J9)</f>
        <v>0</v>
      </c>
    </row>
  </sheetData>
  <sheetProtection algorithmName="SHA-512" hashValue="shq1+kp4T0WQUFPoIPEbJyAVK3ruB6t388jNSVCLCfvDT7sfuxzXjL0VTgIxLDM2XPxjkfci0uCxf61t6Tr7Uw==" saltValue="s2SxoKMH2m7iJ4qiWjYOBQ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ADBD-B1EC-49B6-9142-A6A4DE63773A}">
  <sheetPr>
    <tabColor theme="4" tint="0.39998000860214233"/>
  </sheetPr>
  <dimension ref="B1:J10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14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29">
        <v>45265</v>
      </c>
      <c r="C5" s="30">
        <v>0.3333333333333333</v>
      </c>
      <c r="D5" s="30">
        <v>0.46875</v>
      </c>
      <c r="E5" s="31">
        <v>37</v>
      </c>
      <c r="F5" s="32" t="s">
        <v>29</v>
      </c>
      <c r="G5" s="33" t="s">
        <v>44</v>
      </c>
      <c r="H5" s="14"/>
      <c r="I5" s="15">
        <f>J5-H5</f>
        <v>0</v>
      </c>
      <c r="J5" s="16">
        <f>H5*1.21</f>
        <v>0</v>
      </c>
    </row>
    <row r="6" spans="2:10" ht="60.75" customHeight="1">
      <c r="B6" s="19">
        <v>45266</v>
      </c>
      <c r="C6" s="20">
        <v>0.3333333333333333</v>
      </c>
      <c r="D6" s="20">
        <v>0.4791666666666667</v>
      </c>
      <c r="E6" s="21">
        <v>43</v>
      </c>
      <c r="F6" s="22" t="s">
        <v>33</v>
      </c>
      <c r="G6" s="34" t="s">
        <v>50</v>
      </c>
      <c r="H6" s="14"/>
      <c r="I6" s="15">
        <f aca="true" t="shared" si="0" ref="I6:I9">J6-H6</f>
        <v>0</v>
      </c>
      <c r="J6" s="16">
        <f aca="true" t="shared" si="1" ref="J6:J9">H6*1.21</f>
        <v>0</v>
      </c>
    </row>
    <row r="7" spans="2:10" ht="60.75" customHeight="1">
      <c r="B7" s="19">
        <v>45268</v>
      </c>
      <c r="C7" s="20">
        <v>0.3645833333333333</v>
      </c>
      <c r="D7" s="20">
        <v>0.4791666666666667</v>
      </c>
      <c r="E7" s="21">
        <v>22</v>
      </c>
      <c r="F7" s="22" t="s">
        <v>25</v>
      </c>
      <c r="G7" s="34" t="s">
        <v>32</v>
      </c>
      <c r="H7" s="14"/>
      <c r="I7" s="15">
        <f t="shared" si="0"/>
        <v>0</v>
      </c>
      <c r="J7" s="16">
        <f t="shared" si="1"/>
        <v>0</v>
      </c>
    </row>
    <row r="8" spans="2:10" ht="60.75" customHeight="1">
      <c r="B8" s="19">
        <v>45275</v>
      </c>
      <c r="C8" s="23">
        <v>0.3333333333333333</v>
      </c>
      <c r="D8" s="23">
        <v>0.5</v>
      </c>
      <c r="E8" s="24">
        <v>50</v>
      </c>
      <c r="F8" s="22" t="s">
        <v>25</v>
      </c>
      <c r="G8" s="34" t="s">
        <v>84</v>
      </c>
      <c r="H8" s="14"/>
      <c r="I8" s="15">
        <f t="shared" si="0"/>
        <v>0</v>
      </c>
      <c r="J8" s="16">
        <f t="shared" si="1"/>
        <v>0</v>
      </c>
    </row>
    <row r="9" spans="2:10" ht="60.75" customHeight="1" thickBot="1">
      <c r="B9" s="25">
        <v>45280</v>
      </c>
      <c r="C9" s="26">
        <v>0.3541666666666667</v>
      </c>
      <c r="D9" s="26">
        <v>0.4583333333333333</v>
      </c>
      <c r="E9" s="27">
        <v>21</v>
      </c>
      <c r="F9" s="28" t="s">
        <v>33</v>
      </c>
      <c r="G9" s="35" t="s">
        <v>32</v>
      </c>
      <c r="H9" s="14"/>
      <c r="I9" s="15">
        <f t="shared" si="0"/>
        <v>0</v>
      </c>
      <c r="J9" s="16">
        <f t="shared" si="1"/>
        <v>0</v>
      </c>
    </row>
    <row r="10" spans="2:10" ht="45.75" customHeight="1" thickBot="1">
      <c r="B10" s="17" t="s">
        <v>7</v>
      </c>
      <c r="C10" s="18"/>
      <c r="D10" s="18"/>
      <c r="E10" s="18"/>
      <c r="F10" s="18"/>
      <c r="G10" s="18"/>
      <c r="H10" s="10">
        <f>SUM(H5:H9)</f>
        <v>0</v>
      </c>
      <c r="I10" s="10">
        <f>SUM(I5:I9)</f>
        <v>0</v>
      </c>
      <c r="J10" s="10">
        <f>SUM(J5:J9)</f>
        <v>0</v>
      </c>
    </row>
  </sheetData>
  <sheetProtection algorithmName="SHA-512" hashValue="vOkBpO7u940orq0Sgi4k6w+CJTZBjemLsZAVSntI5UwR5cmcqYa4rGdNt+PXCKqLVdGWewe7hSIPH+ZFVBaNSg==" saltValue="o7f9SxV581+CscHBDzHeDg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16FB-7FFA-4DA2-B557-FB2732554759}">
  <sheetPr>
    <tabColor theme="4"/>
  </sheetPr>
  <dimension ref="B1:J10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15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29">
        <v>45265</v>
      </c>
      <c r="C5" s="30">
        <v>0.375</v>
      </c>
      <c r="D5" s="30">
        <v>0.47222222222222227</v>
      </c>
      <c r="E5" s="31">
        <v>23</v>
      </c>
      <c r="F5" s="32" t="s">
        <v>29</v>
      </c>
      <c r="G5" s="33" t="s">
        <v>45</v>
      </c>
      <c r="H5" s="11"/>
      <c r="I5" s="12">
        <f>J5-H5</f>
        <v>0</v>
      </c>
      <c r="J5" s="13">
        <f>H5*1.21</f>
        <v>0</v>
      </c>
    </row>
    <row r="6" spans="2:10" ht="60.75" customHeight="1">
      <c r="B6" s="19">
        <v>45267</v>
      </c>
      <c r="C6" s="20">
        <v>0.3333333333333333</v>
      </c>
      <c r="D6" s="20">
        <v>0.4270833333333333</v>
      </c>
      <c r="E6" s="21">
        <v>19</v>
      </c>
      <c r="F6" s="22" t="s">
        <v>33</v>
      </c>
      <c r="G6" s="34" t="s">
        <v>55</v>
      </c>
      <c r="H6" s="11"/>
      <c r="I6" s="12">
        <f aca="true" t="shared" si="0" ref="I6:I9">J6-H6</f>
        <v>0</v>
      </c>
      <c r="J6" s="13">
        <f aca="true" t="shared" si="1" ref="J6:J9">H6*1.21</f>
        <v>0</v>
      </c>
    </row>
    <row r="7" spans="2:10" ht="60.75" customHeight="1">
      <c r="B7" s="19">
        <v>45273</v>
      </c>
      <c r="C7" s="23">
        <v>0.3541666666666667</v>
      </c>
      <c r="D7" s="23">
        <v>0.4861111111111111</v>
      </c>
      <c r="E7" s="24">
        <v>40</v>
      </c>
      <c r="F7" s="22" t="s">
        <v>25</v>
      </c>
      <c r="G7" s="34" t="s">
        <v>50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19">
        <v>45278</v>
      </c>
      <c r="C8" s="23">
        <v>0.3541666666666667</v>
      </c>
      <c r="D8" s="23">
        <v>0.4791666666666667</v>
      </c>
      <c r="E8" s="24">
        <v>44</v>
      </c>
      <c r="F8" s="22" t="s">
        <v>25</v>
      </c>
      <c r="G8" s="34" t="s">
        <v>87</v>
      </c>
      <c r="H8" s="11"/>
      <c r="I8" s="12">
        <f t="shared" si="0"/>
        <v>0</v>
      </c>
      <c r="J8" s="13">
        <f t="shared" si="1"/>
        <v>0</v>
      </c>
    </row>
    <row r="9" spans="2:10" ht="60.75" customHeight="1" thickBot="1">
      <c r="B9" s="25">
        <v>45281</v>
      </c>
      <c r="C9" s="26">
        <v>0.3541666666666667</v>
      </c>
      <c r="D9" s="26">
        <v>0.4895833333333333</v>
      </c>
      <c r="E9" s="27">
        <v>34</v>
      </c>
      <c r="F9" s="28" t="s">
        <v>25</v>
      </c>
      <c r="G9" s="35" t="s">
        <v>93</v>
      </c>
      <c r="H9" s="11"/>
      <c r="I9" s="12">
        <f t="shared" si="0"/>
        <v>0</v>
      </c>
      <c r="J9" s="13">
        <f t="shared" si="1"/>
        <v>0</v>
      </c>
    </row>
    <row r="10" spans="2:10" ht="45.75" customHeight="1" thickBot="1">
      <c r="B10" s="17" t="s">
        <v>7</v>
      </c>
      <c r="C10" s="18"/>
      <c r="D10" s="18"/>
      <c r="E10" s="18"/>
      <c r="F10" s="18"/>
      <c r="G10" s="18"/>
      <c r="H10" s="10">
        <f>SUM(H5:H9)</f>
        <v>0</v>
      </c>
      <c r="I10" s="10">
        <f>SUM(I5:I9)</f>
        <v>0</v>
      </c>
      <c r="J10" s="10">
        <f>SUM(J5:J9)</f>
        <v>0</v>
      </c>
    </row>
  </sheetData>
  <sheetProtection algorithmName="SHA-512" hashValue="fLWIf5rtPyBEbRvcp+GDg6ZzYacaa/6Wsw/iyWG5Zex72pKTV/hYhtKzmJMMLdbXIx7CSDSY1cpbPacWXkQjgw==" saltValue="4d6KKgdaQIFCBfhdNIzDRA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13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16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29">
        <v>45261</v>
      </c>
      <c r="C5" s="30">
        <v>0.3645833333333333</v>
      </c>
      <c r="D5" s="30">
        <v>0.4791666666666667</v>
      </c>
      <c r="E5" s="31">
        <v>43</v>
      </c>
      <c r="F5" s="32" t="s">
        <v>25</v>
      </c>
      <c r="G5" s="33" t="s">
        <v>26</v>
      </c>
      <c r="H5" s="11"/>
      <c r="I5" s="12">
        <f>J5-H5</f>
        <v>0</v>
      </c>
      <c r="J5" s="13">
        <f>H5*1.21</f>
        <v>0</v>
      </c>
    </row>
    <row r="6" spans="2:10" ht="60.75" customHeight="1">
      <c r="B6" s="19">
        <v>45264</v>
      </c>
      <c r="C6" s="20">
        <v>0.3333333333333333</v>
      </c>
      <c r="D6" s="20">
        <v>0.4166666666666667</v>
      </c>
      <c r="E6" s="21">
        <v>31</v>
      </c>
      <c r="F6" s="22" t="s">
        <v>33</v>
      </c>
      <c r="G6" s="34" t="s">
        <v>42</v>
      </c>
      <c r="H6" s="11"/>
      <c r="I6" s="12">
        <f aca="true" t="shared" si="0" ref="I6:I12">J6-H6</f>
        <v>0</v>
      </c>
      <c r="J6" s="13">
        <f aca="true" t="shared" si="1" ref="J6:J12">H6*1.21</f>
        <v>0</v>
      </c>
    </row>
    <row r="7" spans="2:10" ht="60.75" customHeight="1">
      <c r="B7" s="19">
        <v>45268</v>
      </c>
      <c r="C7" s="23">
        <v>0.3229166666666667</v>
      </c>
      <c r="D7" s="23">
        <v>0.4236111111111111</v>
      </c>
      <c r="E7" s="24">
        <v>51</v>
      </c>
      <c r="F7" s="22" t="s">
        <v>33</v>
      </c>
      <c r="G7" s="34" t="s">
        <v>65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19">
        <v>45271</v>
      </c>
      <c r="C8" s="23">
        <v>0.3854166666666667</v>
      </c>
      <c r="D8" s="23">
        <v>0.4895833333333333</v>
      </c>
      <c r="E8" s="24">
        <v>49</v>
      </c>
      <c r="F8" s="22" t="s">
        <v>33</v>
      </c>
      <c r="G8" s="34" t="s">
        <v>71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19">
        <v>45272</v>
      </c>
      <c r="C9" s="23">
        <v>0.3333333333333333</v>
      </c>
      <c r="D9" s="23">
        <v>0.4479166666666667</v>
      </c>
      <c r="E9" s="24">
        <v>23</v>
      </c>
      <c r="F9" s="22" t="s">
        <v>33</v>
      </c>
      <c r="G9" s="34" t="s">
        <v>76</v>
      </c>
      <c r="H9" s="11"/>
      <c r="I9" s="12">
        <f t="shared" si="0"/>
        <v>0</v>
      </c>
      <c r="J9" s="13">
        <f t="shared" si="1"/>
        <v>0</v>
      </c>
    </row>
    <row r="10" spans="2:10" ht="60.75" customHeight="1">
      <c r="B10" s="19">
        <v>45274</v>
      </c>
      <c r="C10" s="23">
        <v>0.3333333333333333</v>
      </c>
      <c r="D10" s="23">
        <v>0.4583333333333333</v>
      </c>
      <c r="E10" s="24">
        <v>44</v>
      </c>
      <c r="F10" s="22" t="s">
        <v>29</v>
      </c>
      <c r="G10" s="34" t="s">
        <v>81</v>
      </c>
      <c r="H10" s="11"/>
      <c r="I10" s="12">
        <f t="shared" si="0"/>
        <v>0</v>
      </c>
      <c r="J10" s="13">
        <f t="shared" si="1"/>
        <v>0</v>
      </c>
    </row>
    <row r="11" spans="2:10" ht="60.75" customHeight="1">
      <c r="B11" s="19">
        <v>45278</v>
      </c>
      <c r="C11" s="23">
        <v>0.28125</v>
      </c>
      <c r="D11" s="23">
        <v>0.53125</v>
      </c>
      <c r="E11" s="24">
        <v>28</v>
      </c>
      <c r="F11" s="22" t="s">
        <v>29</v>
      </c>
      <c r="G11" s="34" t="s">
        <v>73</v>
      </c>
      <c r="H11" s="11"/>
      <c r="I11" s="12">
        <f t="shared" si="0"/>
        <v>0</v>
      </c>
      <c r="J11" s="13">
        <f t="shared" si="1"/>
        <v>0</v>
      </c>
    </row>
    <row r="12" spans="2:10" ht="60.75" customHeight="1" thickBot="1">
      <c r="B12" s="25">
        <v>45280</v>
      </c>
      <c r="C12" s="26">
        <v>0.3541666666666667</v>
      </c>
      <c r="D12" s="26">
        <v>0.4375</v>
      </c>
      <c r="E12" s="27">
        <v>51</v>
      </c>
      <c r="F12" s="28" t="s">
        <v>27</v>
      </c>
      <c r="G12" s="35" t="s">
        <v>65</v>
      </c>
      <c r="H12" s="11"/>
      <c r="I12" s="12">
        <f t="shared" si="0"/>
        <v>0</v>
      </c>
      <c r="J12" s="13">
        <f t="shared" si="1"/>
        <v>0</v>
      </c>
    </row>
    <row r="13" spans="2:10" ht="45.75" customHeight="1" thickBot="1">
      <c r="B13" s="17" t="s">
        <v>7</v>
      </c>
      <c r="C13" s="18"/>
      <c r="D13" s="18"/>
      <c r="E13" s="18"/>
      <c r="F13" s="18"/>
      <c r="G13" s="18"/>
      <c r="H13" s="10">
        <f>SUM(H5:H12)</f>
        <v>0</v>
      </c>
      <c r="I13" s="10">
        <f>SUM(I5:I12)</f>
        <v>0</v>
      </c>
      <c r="J13" s="10">
        <f>SUM(J5:J12)</f>
        <v>0</v>
      </c>
    </row>
  </sheetData>
  <sheetProtection algorithmName="SHA-512" hashValue="6NUzTiuQS8krYQkK8ZzzSLgVhf/dUXbfWmknx4pMx/qeGXHLqI8HxdRT9BwUjJmIZwsbtocR+Vo2xwQlJhRtaA==" saltValue="CJKGTvDrPp7qGHCMTeQGhA==" spinCount="100000" sheet="1" objects="1" scenarios="1"/>
  <mergeCells count="1">
    <mergeCell ref="B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A93C-244C-4022-AECC-804F793DF4BB}">
  <sheetPr>
    <tabColor theme="7" tint="0.5999900102615356"/>
  </sheetPr>
  <dimension ref="B1:J13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17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29">
        <v>45261</v>
      </c>
      <c r="C5" s="30">
        <v>0.375</v>
      </c>
      <c r="D5" s="30">
        <v>0.4375</v>
      </c>
      <c r="E5" s="31">
        <v>33</v>
      </c>
      <c r="F5" s="32" t="s">
        <v>27</v>
      </c>
      <c r="G5" s="33" t="s">
        <v>28</v>
      </c>
      <c r="H5" s="11"/>
      <c r="I5" s="12">
        <f>J5-H5</f>
        <v>0</v>
      </c>
      <c r="J5" s="13">
        <f>H5*1.21</f>
        <v>0</v>
      </c>
    </row>
    <row r="6" spans="2:10" ht="60.75" customHeight="1">
      <c r="B6" s="19">
        <v>45265</v>
      </c>
      <c r="C6" s="20">
        <v>0.3645833333333333</v>
      </c>
      <c r="D6" s="20">
        <v>0.4861111111111111</v>
      </c>
      <c r="E6" s="21">
        <v>46</v>
      </c>
      <c r="F6" s="22" t="s">
        <v>33</v>
      </c>
      <c r="G6" s="34" t="s">
        <v>48</v>
      </c>
      <c r="H6" s="11"/>
      <c r="I6" s="12">
        <f aca="true" t="shared" si="0" ref="I6:I12">J6-H6</f>
        <v>0</v>
      </c>
      <c r="J6" s="13">
        <f aca="true" t="shared" si="1" ref="J6:J12">H6*1.21</f>
        <v>0</v>
      </c>
    </row>
    <row r="7" spans="2:10" ht="60.75" customHeight="1">
      <c r="B7" s="19">
        <v>45268</v>
      </c>
      <c r="C7" s="23">
        <v>0.34027777777777773</v>
      </c>
      <c r="D7" s="23">
        <v>0.4791666666666667</v>
      </c>
      <c r="E7" s="24">
        <v>33</v>
      </c>
      <c r="F7" s="22" t="s">
        <v>39</v>
      </c>
      <c r="G7" s="34" t="s">
        <v>68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19">
        <v>45271</v>
      </c>
      <c r="C8" s="23">
        <v>0.3541666666666667</v>
      </c>
      <c r="D8" s="23">
        <v>0.5416666666666666</v>
      </c>
      <c r="E8" s="24">
        <v>30</v>
      </c>
      <c r="F8" s="22" t="s">
        <v>31</v>
      </c>
      <c r="G8" s="34" t="s">
        <v>72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19">
        <v>45272</v>
      </c>
      <c r="C9" s="23">
        <v>0.3645833333333333</v>
      </c>
      <c r="D9" s="23">
        <v>0.4861111111111111</v>
      </c>
      <c r="E9" s="24">
        <v>41</v>
      </c>
      <c r="F9" s="22" t="s">
        <v>25</v>
      </c>
      <c r="G9" s="34" t="s">
        <v>78</v>
      </c>
      <c r="H9" s="11"/>
      <c r="I9" s="12">
        <f t="shared" si="0"/>
        <v>0</v>
      </c>
      <c r="J9" s="13">
        <f t="shared" si="1"/>
        <v>0</v>
      </c>
    </row>
    <row r="10" spans="2:10" ht="60.75" customHeight="1">
      <c r="B10" s="19">
        <v>45275</v>
      </c>
      <c r="C10" s="23">
        <v>0.375</v>
      </c>
      <c r="D10" s="23">
        <v>0.4861111111111111</v>
      </c>
      <c r="E10" s="24">
        <v>42</v>
      </c>
      <c r="F10" s="22" t="s">
        <v>29</v>
      </c>
      <c r="G10" s="34" t="s">
        <v>48</v>
      </c>
      <c r="H10" s="11"/>
      <c r="I10" s="12">
        <f t="shared" si="0"/>
        <v>0</v>
      </c>
      <c r="J10" s="13">
        <f t="shared" si="1"/>
        <v>0</v>
      </c>
    </row>
    <row r="11" spans="2:10" ht="60.75" customHeight="1">
      <c r="B11" s="19">
        <v>45278</v>
      </c>
      <c r="C11" s="23">
        <v>0.40625</v>
      </c>
      <c r="D11" s="23">
        <v>0.4791666666666667</v>
      </c>
      <c r="E11" s="24">
        <v>31</v>
      </c>
      <c r="F11" s="37" t="s">
        <v>86</v>
      </c>
      <c r="G11" s="34" t="s">
        <v>42</v>
      </c>
      <c r="H11" s="11"/>
      <c r="I11" s="12">
        <f t="shared" si="0"/>
        <v>0</v>
      </c>
      <c r="J11" s="13">
        <f t="shared" si="1"/>
        <v>0</v>
      </c>
    </row>
    <row r="12" spans="2:10" ht="60.75" customHeight="1" thickBot="1">
      <c r="B12" s="25">
        <v>45280</v>
      </c>
      <c r="C12" s="26">
        <v>0.40625</v>
      </c>
      <c r="D12" s="26">
        <v>0.5</v>
      </c>
      <c r="E12" s="27">
        <v>23</v>
      </c>
      <c r="F12" s="28" t="s">
        <v>33</v>
      </c>
      <c r="G12" s="35" t="s">
        <v>91</v>
      </c>
      <c r="H12" s="11"/>
      <c r="I12" s="12">
        <f t="shared" si="0"/>
        <v>0</v>
      </c>
      <c r="J12" s="13">
        <f t="shared" si="1"/>
        <v>0</v>
      </c>
    </row>
    <row r="13" spans="2:10" ht="45.75" customHeight="1" thickBot="1">
      <c r="B13" s="17" t="s">
        <v>7</v>
      </c>
      <c r="C13" s="18"/>
      <c r="D13" s="18"/>
      <c r="E13" s="18"/>
      <c r="F13" s="18"/>
      <c r="G13" s="18"/>
      <c r="H13" s="10">
        <f>SUM(H5:H12)</f>
        <v>0</v>
      </c>
      <c r="I13" s="10">
        <f>SUM(I5:I12)</f>
        <v>0</v>
      </c>
      <c r="J13" s="10">
        <f>SUM(J5:J12)</f>
        <v>0</v>
      </c>
    </row>
  </sheetData>
  <sheetProtection algorithmName="SHA-512" hashValue="58O6bXjWG0ZUszkeCUP6gdtLznFL8rIOr4Nq6HCQLnlL+gC4/XwuiPXfuFdgaso9CfS8L9r56etU872HQIcGZQ==" saltValue="uYjQViVSHdIjKeiwv8HrVw==" spinCount="100000" sheet="1" objects="1" scenarios="1"/>
  <mergeCells count="1">
    <mergeCell ref="B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920B-CE6F-4776-A359-C3F8D8AF2EDC}">
  <sheetPr>
    <tabColor theme="7" tint="0.39998000860214233"/>
  </sheetPr>
  <dimension ref="B1:J13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18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29">
        <v>45264</v>
      </c>
      <c r="C5" s="30">
        <v>0.375</v>
      </c>
      <c r="D5" s="30">
        <v>0.4583333333333333</v>
      </c>
      <c r="E5" s="31">
        <v>48</v>
      </c>
      <c r="F5" s="32" t="s">
        <v>29</v>
      </c>
      <c r="G5" s="33" t="s">
        <v>37</v>
      </c>
      <c r="H5" s="11"/>
      <c r="I5" s="12">
        <f>J5-H5</f>
        <v>0</v>
      </c>
      <c r="J5" s="13">
        <f>H5*1.21</f>
        <v>0</v>
      </c>
    </row>
    <row r="6" spans="2:10" ht="67.5" customHeight="1">
      <c r="B6" s="19">
        <v>45268</v>
      </c>
      <c r="C6" s="20">
        <v>0.34375</v>
      </c>
      <c r="D6" s="20">
        <v>0.4375</v>
      </c>
      <c r="E6" s="21">
        <v>50</v>
      </c>
      <c r="F6" s="22" t="s">
        <v>56</v>
      </c>
      <c r="G6" s="34" t="s">
        <v>57</v>
      </c>
      <c r="H6" s="11"/>
      <c r="I6" s="12">
        <f aca="true" t="shared" si="0" ref="I6:I12">J6-H6</f>
        <v>0</v>
      </c>
      <c r="J6" s="13">
        <f aca="true" t="shared" si="1" ref="J6:J12">H6*1.21</f>
        <v>0</v>
      </c>
    </row>
    <row r="7" spans="2:10" ht="60.75" customHeight="1">
      <c r="B7" s="19">
        <v>45271</v>
      </c>
      <c r="C7" s="23">
        <v>0.3645833333333333</v>
      </c>
      <c r="D7" s="23">
        <v>0.46875</v>
      </c>
      <c r="E7" s="24">
        <v>23</v>
      </c>
      <c r="F7" s="22" t="s">
        <v>25</v>
      </c>
      <c r="G7" s="34" t="s">
        <v>69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19">
        <v>45271</v>
      </c>
      <c r="C8" s="23">
        <v>0.28125</v>
      </c>
      <c r="D8" s="23">
        <v>0.53125</v>
      </c>
      <c r="E8" s="24">
        <v>28</v>
      </c>
      <c r="F8" s="22" t="s">
        <v>29</v>
      </c>
      <c r="G8" s="34" t="s">
        <v>73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19">
        <v>45272</v>
      </c>
      <c r="C9" s="23">
        <v>0.34375</v>
      </c>
      <c r="D9" s="23">
        <v>0.46875</v>
      </c>
      <c r="E9" s="24">
        <v>43</v>
      </c>
      <c r="F9" s="21" t="s">
        <v>49</v>
      </c>
      <c r="G9" s="34" t="s">
        <v>79</v>
      </c>
      <c r="H9" s="11"/>
      <c r="I9" s="12">
        <f t="shared" si="0"/>
        <v>0</v>
      </c>
      <c r="J9" s="13">
        <f t="shared" si="1"/>
        <v>0</v>
      </c>
    </row>
    <row r="10" spans="2:10" ht="60.75" customHeight="1">
      <c r="B10" s="19">
        <v>45275</v>
      </c>
      <c r="C10" s="23">
        <v>0.3229166666666667</v>
      </c>
      <c r="D10" s="23">
        <v>0.4479166666666667</v>
      </c>
      <c r="E10" s="24">
        <v>23</v>
      </c>
      <c r="F10" s="37" t="s">
        <v>86</v>
      </c>
      <c r="G10" s="34" t="s">
        <v>70</v>
      </c>
      <c r="H10" s="11"/>
      <c r="I10" s="12">
        <f t="shared" si="0"/>
        <v>0</v>
      </c>
      <c r="J10" s="13">
        <f t="shared" si="1"/>
        <v>0</v>
      </c>
    </row>
    <row r="11" spans="2:10" ht="60.75" customHeight="1">
      <c r="B11" s="19">
        <v>45278</v>
      </c>
      <c r="C11" s="23">
        <v>0.3333333333333333</v>
      </c>
      <c r="D11" s="23">
        <v>0.4513888888888889</v>
      </c>
      <c r="E11" s="24">
        <v>46</v>
      </c>
      <c r="F11" s="22" t="s">
        <v>33</v>
      </c>
      <c r="G11" s="34" t="s">
        <v>88</v>
      </c>
      <c r="H11" s="11"/>
      <c r="I11" s="12">
        <f t="shared" si="0"/>
        <v>0</v>
      </c>
      <c r="J11" s="13">
        <f t="shared" si="1"/>
        <v>0</v>
      </c>
    </row>
    <row r="12" spans="2:10" ht="60.75" customHeight="1" thickBot="1">
      <c r="B12" s="25">
        <v>45280</v>
      </c>
      <c r="C12" s="26">
        <v>0.3333333333333333</v>
      </c>
      <c r="D12" s="26">
        <v>0.4375</v>
      </c>
      <c r="E12" s="27">
        <v>16</v>
      </c>
      <c r="F12" s="28" t="s">
        <v>33</v>
      </c>
      <c r="G12" s="35" t="s">
        <v>92</v>
      </c>
      <c r="H12" s="11"/>
      <c r="I12" s="12">
        <f t="shared" si="0"/>
        <v>0</v>
      </c>
      <c r="J12" s="13">
        <f t="shared" si="1"/>
        <v>0</v>
      </c>
    </row>
    <row r="13" spans="2:10" ht="45.75" customHeight="1" thickBot="1">
      <c r="B13" s="17" t="s">
        <v>7</v>
      </c>
      <c r="C13" s="18"/>
      <c r="D13" s="18"/>
      <c r="E13" s="18"/>
      <c r="F13" s="18"/>
      <c r="G13" s="18"/>
      <c r="H13" s="10">
        <f>SUM(H5:H12)</f>
        <v>0</v>
      </c>
      <c r="I13" s="10">
        <f>SUM(I5:I12)</f>
        <v>0</v>
      </c>
      <c r="J13" s="10">
        <f>SUM(J5:J12)</f>
        <v>0</v>
      </c>
    </row>
  </sheetData>
  <sheetProtection algorithmName="SHA-512" hashValue="VkemiFQXaarl1dYjDPrz0lo/KAU/74c7+3PUzXci/WhKtcqnObRYoyuxlhRFa36fwasvhFKApjKPnJeDUJamlg==" saltValue="q9ohXGJBV4wRFDwUCFODXA==" spinCount="100000" sheet="1" objects="1" scenarios="1"/>
  <mergeCells count="1">
    <mergeCell ref="B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C9B1-A3D3-4015-B4FD-2A297161D2A9}">
  <sheetPr>
    <tabColor theme="7"/>
  </sheetPr>
  <dimension ref="B1:J13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19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29">
        <v>45264</v>
      </c>
      <c r="C5" s="30">
        <v>0.4166666666666667</v>
      </c>
      <c r="D5" s="30">
        <v>0.53125</v>
      </c>
      <c r="E5" s="31">
        <v>56</v>
      </c>
      <c r="F5" s="32" t="s">
        <v>25</v>
      </c>
      <c r="G5" s="33" t="s">
        <v>41</v>
      </c>
      <c r="H5" s="11"/>
      <c r="I5" s="12">
        <f>J5-H5</f>
        <v>0</v>
      </c>
      <c r="J5" s="13">
        <f>H5*1.21</f>
        <v>0</v>
      </c>
    </row>
    <row r="6" spans="2:10" ht="60.75" customHeight="1">
      <c r="B6" s="19">
        <v>45268</v>
      </c>
      <c r="C6" s="20">
        <v>0.3680555555555556</v>
      </c>
      <c r="D6" s="20">
        <v>0.5</v>
      </c>
      <c r="E6" s="21">
        <v>23</v>
      </c>
      <c r="F6" s="22" t="s">
        <v>33</v>
      </c>
      <c r="G6" s="34" t="s">
        <v>64</v>
      </c>
      <c r="H6" s="11"/>
      <c r="I6" s="12">
        <f aca="true" t="shared" si="0" ref="I6:I12">J6-H6</f>
        <v>0</v>
      </c>
      <c r="J6" s="13">
        <f aca="true" t="shared" si="1" ref="J6:J12">H6*1.21</f>
        <v>0</v>
      </c>
    </row>
    <row r="7" spans="2:10" ht="60.75" customHeight="1">
      <c r="B7" s="19">
        <v>45271</v>
      </c>
      <c r="C7" s="23">
        <v>0.3541666666666667</v>
      </c>
      <c r="D7" s="23">
        <v>0.46875</v>
      </c>
      <c r="E7" s="24">
        <v>39</v>
      </c>
      <c r="F7" s="22" t="s">
        <v>25</v>
      </c>
      <c r="G7" s="34" t="s">
        <v>70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19">
        <v>45271</v>
      </c>
      <c r="C8" s="23">
        <v>0.3541666666666667</v>
      </c>
      <c r="D8" s="23">
        <v>0.43402777777777773</v>
      </c>
      <c r="E8" s="24">
        <v>38</v>
      </c>
      <c r="F8" s="22" t="s">
        <v>27</v>
      </c>
      <c r="G8" s="34" t="s">
        <v>72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19">
        <v>45273</v>
      </c>
      <c r="C9" s="23">
        <v>0.3333333333333333</v>
      </c>
      <c r="D9" s="23">
        <v>0.4583333333333333</v>
      </c>
      <c r="E9" s="24">
        <v>44</v>
      </c>
      <c r="F9" s="22" t="s">
        <v>29</v>
      </c>
      <c r="G9" s="34" t="s">
        <v>81</v>
      </c>
      <c r="H9" s="11"/>
      <c r="I9" s="12">
        <f t="shared" si="0"/>
        <v>0</v>
      </c>
      <c r="J9" s="13">
        <f t="shared" si="1"/>
        <v>0</v>
      </c>
    </row>
    <row r="10" spans="2:10" ht="60.75" customHeight="1">
      <c r="B10" s="19">
        <v>45275</v>
      </c>
      <c r="C10" s="23">
        <v>0.3229166666666667</v>
      </c>
      <c r="D10" s="23">
        <v>0.46875</v>
      </c>
      <c r="E10" s="24">
        <v>23</v>
      </c>
      <c r="F10" s="22" t="s">
        <v>33</v>
      </c>
      <c r="G10" s="34" t="s">
        <v>70</v>
      </c>
      <c r="H10" s="11"/>
      <c r="I10" s="12">
        <f t="shared" si="0"/>
        <v>0</v>
      </c>
      <c r="J10" s="13">
        <f t="shared" si="1"/>
        <v>0</v>
      </c>
    </row>
    <row r="11" spans="2:10" ht="60.75" customHeight="1">
      <c r="B11" s="19">
        <v>45279</v>
      </c>
      <c r="C11" s="23">
        <v>0.34375</v>
      </c>
      <c r="D11" s="23">
        <v>0.5</v>
      </c>
      <c r="E11" s="24">
        <v>62</v>
      </c>
      <c r="F11" s="22" t="s">
        <v>25</v>
      </c>
      <c r="G11" s="34" t="s">
        <v>73</v>
      </c>
      <c r="H11" s="11"/>
      <c r="I11" s="12">
        <f t="shared" si="0"/>
        <v>0</v>
      </c>
      <c r="J11" s="13">
        <f t="shared" si="1"/>
        <v>0</v>
      </c>
    </row>
    <row r="12" spans="2:10" ht="60.75" customHeight="1" thickBot="1">
      <c r="B12" s="25">
        <v>45281</v>
      </c>
      <c r="C12" s="26">
        <v>0.3333333333333333</v>
      </c>
      <c r="D12" s="26">
        <v>0.4583333333333333</v>
      </c>
      <c r="E12" s="27">
        <v>46</v>
      </c>
      <c r="F12" s="28" t="s">
        <v>33</v>
      </c>
      <c r="G12" s="35" t="s">
        <v>94</v>
      </c>
      <c r="H12" s="11"/>
      <c r="I12" s="12">
        <f t="shared" si="0"/>
        <v>0</v>
      </c>
      <c r="J12" s="13">
        <f t="shared" si="1"/>
        <v>0</v>
      </c>
    </row>
    <row r="13" spans="2:10" ht="45.75" customHeight="1" thickBot="1">
      <c r="B13" s="17" t="s">
        <v>7</v>
      </c>
      <c r="C13" s="18"/>
      <c r="D13" s="18"/>
      <c r="E13" s="18"/>
      <c r="F13" s="18"/>
      <c r="G13" s="18"/>
      <c r="H13" s="10">
        <f>SUM(H5:H12)</f>
        <v>0</v>
      </c>
      <c r="I13" s="10">
        <f>SUM(I5:I12)</f>
        <v>0</v>
      </c>
      <c r="J13" s="10">
        <f>SUM(J5:J12)</f>
        <v>0</v>
      </c>
    </row>
  </sheetData>
  <sheetProtection algorithmName="SHA-512" hashValue="jENakdqZYSaizVWBOhA/XPsqCkD79ryC8qTJAeOx2BiKZ/JFRwqAdDjC9XQ21oJVBHqadPU4vVlA5LmMsWpyFQ==" saltValue="e/4h8PrVMDKd5c+oH0Hg3g==" spinCount="100000" sheet="1" objects="1" scenarios="1"/>
  <mergeCells count="1">
    <mergeCell ref="B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11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20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11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29">
        <v>45261</v>
      </c>
      <c r="C5" s="30">
        <v>0.3125</v>
      </c>
      <c r="D5" s="30">
        <v>0.5208333333333334</v>
      </c>
      <c r="E5" s="31">
        <v>30</v>
      </c>
      <c r="F5" s="32" t="s">
        <v>29</v>
      </c>
      <c r="G5" s="33" t="s">
        <v>30</v>
      </c>
      <c r="H5" s="11"/>
      <c r="I5" s="12">
        <f>J5-H5</f>
        <v>0</v>
      </c>
      <c r="J5" s="13">
        <f>H5*1.21</f>
        <v>0</v>
      </c>
    </row>
    <row r="6" spans="2:10" ht="60.75" customHeight="1">
      <c r="B6" s="19">
        <v>45264</v>
      </c>
      <c r="C6" s="20">
        <v>0.3541666666666667</v>
      </c>
      <c r="D6" s="20">
        <v>0.53125</v>
      </c>
      <c r="E6" s="21">
        <v>19</v>
      </c>
      <c r="F6" s="22" t="s">
        <v>25</v>
      </c>
      <c r="G6" s="34" t="s">
        <v>38</v>
      </c>
      <c r="H6" s="11"/>
      <c r="I6" s="12">
        <f aca="true" t="shared" si="0" ref="I6:I10">J6-H6</f>
        <v>0</v>
      </c>
      <c r="J6" s="13">
        <f aca="true" t="shared" si="1" ref="J6:J10">H6*1.21</f>
        <v>0</v>
      </c>
    </row>
    <row r="7" spans="2:10" ht="60.75" customHeight="1">
      <c r="B7" s="19">
        <v>45266</v>
      </c>
      <c r="C7" s="20">
        <v>0.34375</v>
      </c>
      <c r="D7" s="20">
        <v>0.4479166666666667</v>
      </c>
      <c r="E7" s="21">
        <v>30</v>
      </c>
      <c r="F7" s="22" t="s">
        <v>39</v>
      </c>
      <c r="G7" s="34" t="s">
        <v>52</v>
      </c>
      <c r="H7" s="11"/>
      <c r="I7" s="12">
        <f t="shared" si="0"/>
        <v>0</v>
      </c>
      <c r="J7" s="13">
        <f t="shared" si="1"/>
        <v>0</v>
      </c>
    </row>
    <row r="8" spans="2:10" ht="69.75" customHeight="1">
      <c r="B8" s="19">
        <v>45268</v>
      </c>
      <c r="C8" s="20">
        <v>0.3125</v>
      </c>
      <c r="D8" s="20">
        <v>0.46875</v>
      </c>
      <c r="E8" s="21">
        <v>39</v>
      </c>
      <c r="F8" s="22" t="s">
        <v>56</v>
      </c>
      <c r="G8" s="34" t="s">
        <v>60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19">
        <v>45273</v>
      </c>
      <c r="C9" s="23">
        <v>0.375</v>
      </c>
      <c r="D9" s="23">
        <v>0.4583333333333333</v>
      </c>
      <c r="E9" s="24">
        <v>35</v>
      </c>
      <c r="F9" s="22" t="s">
        <v>33</v>
      </c>
      <c r="G9" s="34" t="s">
        <v>80</v>
      </c>
      <c r="H9" s="11"/>
      <c r="I9" s="12">
        <f t="shared" si="0"/>
        <v>0</v>
      </c>
      <c r="J9" s="13">
        <f t="shared" si="1"/>
        <v>0</v>
      </c>
    </row>
    <row r="10" spans="2:10" ht="60.75" customHeight="1" thickBot="1">
      <c r="B10" s="25">
        <v>45275</v>
      </c>
      <c r="C10" s="26">
        <v>0.3645833333333333</v>
      </c>
      <c r="D10" s="26">
        <v>0.46875</v>
      </c>
      <c r="E10" s="27">
        <v>54</v>
      </c>
      <c r="F10" s="28" t="s">
        <v>33</v>
      </c>
      <c r="G10" s="35" t="s">
        <v>85</v>
      </c>
      <c r="H10" s="11"/>
      <c r="I10" s="12">
        <f t="shared" si="0"/>
        <v>0</v>
      </c>
      <c r="J10" s="13">
        <f t="shared" si="1"/>
        <v>0</v>
      </c>
    </row>
    <row r="11" spans="2:10" ht="45.75" customHeight="1" thickBot="1">
      <c r="B11" s="17" t="s">
        <v>7</v>
      </c>
      <c r="C11" s="18"/>
      <c r="D11" s="18"/>
      <c r="E11" s="18"/>
      <c r="F11" s="18"/>
      <c r="G11" s="18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Qn7pVO2/heJT73odKZT7A+t4+Q6bec6kj5WTPfiAoUlLrc1r1/7YSIkBlw2sXW7oFcJFbDGSg5O/Cl78i4qkQg==" saltValue="C8dzfdjWNT/c/NAIFaEYkw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2023-11-10T10:42:38Z</dcterms:modified>
  <cp:category/>
  <cp:version/>
  <cp:contentType/>
  <cp:contentStatus/>
</cp:coreProperties>
</file>