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K:\1 Oddělení INVESTIČNÍCH PROJEKTŮ\A10_DZR_MATYÁŠ_1_etapa\5_Veřejné zakázky\4_Vybavení\3_Zdravotnické prostředky_část 2\2_EZAK_FINAL\"/>
    </mc:Choice>
  </mc:AlternateContent>
  <xr:revisionPtr revIDLastSave="0" documentId="13_ncr:1_{AEE0F74F-9BB8-4C37-BF6D-3FA2228D5C6C}" xr6:coauthVersionLast="36" xr6:coauthVersionMax="36" xr10:uidLastSave="{00000000-0000-0000-0000-000000000000}"/>
  <workbookProtection workbookAlgorithmName="SHA-512" workbookHashValue="LWYLenCIOwEDNC0AMFpkV6SsVQg19b01wDXZwiWnf+0xF6wYQ/SE8wusoGy55akzspksU8pxCPWFsfZWw4KOEg==" workbookSaltValue="52RZDTkaDu5+votvorjomQ==" workbookSpinCount="100000" lockStructure="1"/>
  <bookViews>
    <workbookView xWindow="0" yWindow="0" windowWidth="28800" windowHeight="12720" xr2:uid="{00000000-000D-0000-FFFF-FFFF00000000}"/>
  </bookViews>
  <sheets>
    <sheet name="část 2" sheetId="8" r:id="rId1"/>
    <sheet name="Z.09" sheetId="9" r:id="rId2"/>
    <sheet name="Z.10" sheetId="10" r:id="rId3"/>
    <sheet name="Z.32" sheetId="13" r:id="rId4"/>
  </sheets>
  <definedNames>
    <definedName name="_xlnm.Print_Area" localSheetId="0">'část 2'!$A$1:$I$10</definedName>
    <definedName name="_xlnm.Print_Area" localSheetId="1">Z.09!$A$1:$A$46</definedName>
    <definedName name="_xlnm.Print_Area" localSheetId="2">Z.10!$A$1:$A$18</definedName>
    <definedName name="_xlnm.Print_Area" localSheetId="3">Z.32!$A$1:$A$18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  <c r="H9" i="8" s="1"/>
  <c r="I9" i="8" s="1"/>
  <c r="F8" i="8"/>
  <c r="F7" i="8"/>
  <c r="F10" i="8" l="1"/>
  <c r="H8" i="8"/>
  <c r="I8" i="8" s="1"/>
  <c r="H7" i="8"/>
  <c r="G10" i="8" l="1"/>
  <c r="I7" i="8"/>
  <c r="I10" i="8" s="1"/>
</calcChain>
</file>

<file path=xl/sharedStrings.xml><?xml version="1.0" encoding="utf-8"?>
<sst xmlns="http://schemas.openxmlformats.org/spreadsheetml/2006/main" count="95" uniqueCount="93">
  <si>
    <t>CENA CELKEM</t>
  </si>
  <si>
    <t>DPH</t>
  </si>
  <si>
    <t>Z.10</t>
  </si>
  <si>
    <t>Sprchové multifunkční křeslo</t>
  </si>
  <si>
    <t>Z.32</t>
  </si>
  <si>
    <t>Z.9</t>
  </si>
  <si>
    <t>Hydraulické sprchové lůžko</t>
  </si>
  <si>
    <t>Příloha č. 4</t>
  </si>
  <si>
    <t>sazba DPH</t>
  </si>
  <si>
    <t>p. č.</t>
  </si>
  <si>
    <t>označení</t>
  </si>
  <si>
    <t>počet</t>
  </si>
  <si>
    <t>celkem bez DPH</t>
  </si>
  <si>
    <t>jednotková cena bez DPH</t>
  </si>
  <si>
    <t>„Humanizace sociální služby Domova se zvláštním režimem „MATYÁŠ“ v Nejdku – vybavení domova“ –  část 2 „Zdravotnické prostředky“</t>
  </si>
  <si>
    <t>Z.09 – Hydraulické sprchové lůžko</t>
  </si>
  <si>
    <t>Specifikace:</t>
  </si>
  <si>
    <t>Elektricky ovládané nastavení výšky se zabudovanou funkcí “soft start”;</t>
  </si>
  <si>
    <t>Elektricky ovládané nastavení zádového dílu se zabudovanou funkcí “soft start” a s rozsahem sklonu od 1° do 15°</t>
  </si>
  <si>
    <t>Lamelový rošt pro lepší pohodlí klienta</t>
  </si>
  <si>
    <t>Aretace předního kolečka – rovný pojezd</t>
  </si>
  <si>
    <t>Maximální celková nosnost (SWL): 200 kg, v souladu s ustanovením normy EN10535;</t>
  </si>
  <si>
    <t>Dvě výměnné dobíjecí baterie;</t>
  </si>
  <si>
    <t>Nabíječka baterií;</t>
  </si>
  <si>
    <t>Lůžko je poháněno 2,5Ah dobíjecí baterií NiMH (24 V);</t>
  </si>
  <si>
    <t>Sloupový zdvih</t>
  </si>
  <si>
    <t>Sklopné postranice umožňující zvětšení šířky lůžka ze 760 na 890 mm;</t>
  </si>
  <si>
    <t>Pojistky postranic, které automaticky zajistí postranici po uvedení do horní polohy;</t>
  </si>
  <si>
    <t>Ergonomické vytvarování střední části lůžka, umožňující bližší kontakt pečovatele a klienta;</t>
  </si>
  <si>
    <t>Odvodňovací kanálky podél matrace, odpad se zátkou;</t>
  </si>
  <si>
    <t>Trvalé 1° naklonění lůžka pro snadnější odtok vody;</t>
  </si>
  <si>
    <t>“Flexi zona” se 7 pružnými pásky ve střední části lůžka snižuje tlak v oblasti boků – páteř klienta zůstává rovná i při</t>
  </si>
  <si>
    <t>poloze na boku;</t>
  </si>
  <si>
    <t>Použitý materiál vozíku: pevný, sklolaminátem vyztužený polyester;</t>
  </si>
  <si>
    <t>Integrovaná madla, umožňující klientovi podílet se na svém otáčení a polohování;</t>
  </si>
  <si>
    <t>Integrovaný držák sprchy;</t>
  </si>
  <si>
    <t>Dělená odpadní hadice o průměru 40 mm (délka do 1000 mm);</t>
  </si>
  <si>
    <t>Měkká matrace, po stranách vyztužená, snadno se sundá, obsahuje kanálky pro lepší odvedení vody do odpadu;</t>
  </si>
  <si>
    <t>Měkký podhlavník;</t>
  </si>
  <si>
    <t>Materiál použitý pro matraci: pěnová polyesterová výplň, povrch je z textilie potažené polyuretanem;</t>
  </si>
  <si>
    <t>125 mm kolečka, všechna bržděná;</t>
  </si>
  <si>
    <t>Funkce nouzového vypnutí;</t>
  </si>
  <si>
    <t>Indikátor nízkého napětí baterie;</t>
  </si>
  <si>
    <t>Výškový rozsah: 350 mm</t>
  </si>
  <si>
    <t>Šířka podvozku: 700 mm</t>
  </si>
  <si>
    <t>Maximální nosnost: 200 kg</t>
  </si>
  <si>
    <t>Z.10 – Sprchové multifunkční křeslo</t>
  </si>
  <si>
    <t>Zádový polštář pro pohodlí klienta.</t>
  </si>
  <si>
    <t>Opěra zad v plné velikosti se zahloubením ve spodní části.</t>
  </si>
  <si>
    <t>Funkce otvírání/nadzvednutí sedáku umožňující nadzvednutí hýždí a dovolující svlékání/oblékání, zlepšení přístupu,</t>
  </si>
  <si>
    <t>výměnu inkontinentních kalhotek atd.</t>
  </si>
  <si>
    <t>Výšková nastavitelnost dovolující správnou pracování výšku pro dobrou ergonomii.</t>
  </si>
  <si>
    <t>Sklopná pozice polohující klienta do lehu při sprchování.</t>
  </si>
  <si>
    <t>Dálkový ovladač všech funkcí se snadno srozumitelnými symboly.</t>
  </si>
  <si>
    <t>Zvukový signál nízkého nabití baterie.</t>
  </si>
  <si>
    <t>2 sady 24V baterií s NiMH-technikou (nickel-metal hydride), nabíjitelné v každé úrovni.</t>
  </si>
  <si>
    <t>Nouzové spouštění.</t>
  </si>
  <si>
    <t>Nouzové zastavení.</t>
  </si>
  <si>
    <t>Bezpečnostní pás.</t>
  </si>
  <si>
    <t>Zvedací kapacita: min. 140 kg.</t>
  </si>
  <si>
    <t>Možnost založení podložní mísy</t>
  </si>
  <si>
    <t>Hygienický design</t>
  </si>
  <si>
    <t>Z.32 – Desinfekční přístroj</t>
  </si>
  <si>
    <t>elektrická turbína: příkon 1,1 , rychlost otáčení 22 000 ot. Min.</t>
  </si>
  <si>
    <t>bez externí pumpy na dávkování činidla</t>
  </si>
  <si>
    <t>odchozí rychlost částic: 80 m.s</t>
  </si>
  <si>
    <t>automatické vypnutí, zpožděný start</t>
  </si>
  <si>
    <t>pro velikost prostor: 10-1000 m3</t>
  </si>
  <si>
    <t>funkce časovače a USB tracking</t>
  </si>
  <si>
    <t>Technické údaje</t>
  </si>
  <si>
    <t>Řízení cyklu Dotykový panel</t>
  </si>
  <si>
    <t>Velikost mlžných částic Přibližně 5 μm</t>
  </si>
  <si>
    <t>Dekontaminační poměr Od 1 ml/m3</t>
  </si>
  <si>
    <t>Ošetření velikosti/objemu místnosti 10 m3 až 1 000 m3</t>
  </si>
  <si>
    <t>Napájení 220–240 V / 50 Hz – 1 000 W,resp. 230–240 V / 60 Hz – 1 000 W</t>
  </si>
  <si>
    <t>Desinfekční přístroj</t>
  </si>
  <si>
    <t>název</t>
  </si>
  <si>
    <t>celkem s DPH</t>
  </si>
  <si>
    <t>Výška podvozku (nad kolečky): 210 mm</t>
  </si>
  <si>
    <t>Výška – horní poloha od země: 960 mm</t>
  </si>
  <si>
    <t>Výška – dolní poloha od země: 610 mm</t>
  </si>
  <si>
    <t>Maximální hmotnost klienta: 185 kg</t>
  </si>
  <si>
    <t>Maximální hmotnost lůžka: 85 kg</t>
  </si>
  <si>
    <t>Šířka lůžka: 590 mm</t>
  </si>
  <si>
    <t>Celková šířka včetně postranic: 760 mm- 890 mm</t>
  </si>
  <si>
    <t>Celková délka: 2010 mm</t>
  </si>
  <si>
    <t>Délka podvozku (včetně podvozku): 1210 mm</t>
  </si>
  <si>
    <t>Tři integrované ovládací panely – na obou stranách lůžka v přední části lůžka;</t>
  </si>
  <si>
    <t>sprchové lůžko představuje intuitivní ovládání přinášejí pečovateli i imobilním klientům jednoduché a účinné řešení hygienických potřeb</t>
  </si>
  <si>
    <t>Odchylka od rozměrů nesmí činit více jak 10 %</t>
  </si>
  <si>
    <t>Odchylka od rozměrů nesmí činit více jak 5 %</t>
  </si>
  <si>
    <t>Rozměry (mm) 345 V x 495 Š x 300 H</t>
  </si>
  <si>
    <t>Dle § 90 odst. 3 zákona č. 134/2016 Sb. o zadávání veřejných zakázek, ve znění pozdějších předpisů zadavatel umožňuje nabídnout rovnocenné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</si>
</sst>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49">
    <xf numFmtId="0" fontId="0" fillId="0" borderId="0" xfId="0"/>
    <xf numFmtId="0" fontId="2" fillId="0" borderId="0" xfId="2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2" applyFill="1" applyAlignment="1">
      <alignment vertical="center"/>
    </xf>
    <xf numFmtId="8" fontId="2" fillId="2" borderId="0" xfId="2" applyNumberFormat="1" applyFill="1" applyAlignment="1">
      <alignment vertical="center"/>
    </xf>
    <xf numFmtId="164" fontId="2" fillId="2" borderId="0" xfId="2" applyNumberFormat="1" applyFill="1" applyAlignment="1">
      <alignment horizontal="center" vertical="center"/>
    </xf>
    <xf numFmtId="0" fontId="6" fillId="0" borderId="0" xfId="2" applyFont="1" applyAlignment="1">
      <alignment vertical="center"/>
    </xf>
    <xf numFmtId="8" fontId="2" fillId="3" borderId="5" xfId="2" applyNumberFormat="1" applyFill="1" applyBorder="1" applyAlignment="1">
      <alignment vertical="center"/>
    </xf>
    <xf numFmtId="8" fontId="2" fillId="3" borderId="6" xfId="2" applyNumberFormat="1" applyFill="1" applyBorder="1" applyAlignment="1">
      <alignment vertical="center"/>
    </xf>
    <xf numFmtId="164" fontId="2" fillId="0" borderId="0" xfId="2" applyNumberFormat="1" applyAlignment="1">
      <alignment vertical="center"/>
    </xf>
    <xf numFmtId="8" fontId="2" fillId="3" borderId="7" xfId="2" applyNumberFormat="1" applyFill="1" applyBorder="1" applyAlignment="1">
      <alignment vertical="center"/>
    </xf>
    <xf numFmtId="8" fontId="2" fillId="3" borderId="8" xfId="2" applyNumberFormat="1" applyFill="1" applyBorder="1" applyAlignment="1">
      <alignment vertical="center"/>
    </xf>
    <xf numFmtId="0" fontId="2" fillId="0" borderId="0" xfId="2" applyFont="1" applyAlignment="1">
      <alignment vertical="center"/>
    </xf>
    <xf numFmtId="8" fontId="2" fillId="0" borderId="0" xfId="2" applyNumberFormat="1" applyAlignment="1">
      <alignment vertical="center"/>
    </xf>
    <xf numFmtId="164" fontId="2" fillId="0" borderId="0" xfId="2" applyNumberFormat="1" applyAlignment="1">
      <alignment horizontal="center" vertical="center"/>
    </xf>
    <xf numFmtId="8" fontId="2" fillId="0" borderId="0" xfId="2" applyNumberFormat="1" applyAlignment="1">
      <alignment horizontal="center" vertical="center"/>
    </xf>
    <xf numFmtId="0" fontId="2" fillId="5" borderId="9" xfId="2" applyFont="1" applyFill="1" applyBorder="1" applyAlignment="1">
      <alignment horizontal="center" vertical="center"/>
    </xf>
    <xf numFmtId="8" fontId="2" fillId="5" borderId="9" xfId="2" applyNumberFormat="1" applyFont="1" applyFill="1" applyBorder="1" applyAlignment="1">
      <alignment horizontal="center" vertical="center" wrapText="1"/>
    </xf>
    <xf numFmtId="164" fontId="2" fillId="5" borderId="9" xfId="2" applyNumberFormat="1" applyFont="1" applyFill="1" applyBorder="1" applyAlignment="1">
      <alignment horizontal="center" vertical="center" wrapText="1"/>
    </xf>
    <xf numFmtId="8" fontId="2" fillId="5" borderId="10" xfId="2" applyNumberFormat="1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vertical="center"/>
    </xf>
    <xf numFmtId="0" fontId="2" fillId="3" borderId="7" xfId="2" applyFont="1" applyFill="1" applyBorder="1" applyAlignment="1">
      <alignment vertical="center"/>
    </xf>
    <xf numFmtId="0" fontId="2" fillId="5" borderId="2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0" fillId="2" borderId="0" xfId="0" applyFill="1"/>
    <xf numFmtId="0" fontId="10" fillId="6" borderId="14" xfId="2" applyFont="1" applyFill="1" applyBorder="1" applyAlignment="1">
      <alignment vertical="center"/>
    </xf>
    <xf numFmtId="0" fontId="10" fillId="6" borderId="1" xfId="2" applyFont="1" applyFill="1" applyBorder="1" applyAlignment="1">
      <alignment vertical="center"/>
    </xf>
    <xf numFmtId="8" fontId="10" fillId="6" borderId="1" xfId="2" applyNumberFormat="1" applyFont="1" applyFill="1" applyBorder="1" applyAlignment="1">
      <alignment vertical="center"/>
    </xf>
    <xf numFmtId="8" fontId="10" fillId="6" borderId="13" xfId="2" applyNumberFormat="1" applyFont="1" applyFill="1" applyBorder="1" applyAlignment="1">
      <alignment horizontal="right" vertical="center"/>
    </xf>
    <xf numFmtId="8" fontId="10" fillId="6" borderId="15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12" fillId="0" borderId="0" xfId="0" applyFont="1" applyFill="1"/>
    <xf numFmtId="8" fontId="2" fillId="4" borderId="5" xfId="2" applyNumberFormat="1" applyFont="1" applyFill="1" applyBorder="1" applyAlignment="1" applyProtection="1">
      <alignment vertical="center"/>
      <protection locked="0"/>
    </xf>
    <xf numFmtId="8" fontId="2" fillId="4" borderId="7" xfId="2" applyNumberFormat="1" applyFont="1" applyFill="1" applyBorder="1" applyAlignment="1" applyProtection="1">
      <alignment vertical="center"/>
      <protection locked="0"/>
    </xf>
    <xf numFmtId="9" fontId="2" fillId="4" borderId="5" xfId="2" applyNumberFormat="1" applyFill="1" applyBorder="1" applyAlignment="1" applyProtection="1">
      <alignment horizontal="center" vertical="center"/>
      <protection locked="0"/>
    </xf>
    <xf numFmtId="9" fontId="2" fillId="4" borderId="7" xfId="2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8" fontId="10" fillId="6" borderId="13" xfId="2" applyNumberFormat="1" applyFont="1" applyFill="1" applyBorder="1" applyAlignment="1">
      <alignment horizontal="right" vertical="center"/>
    </xf>
  </cellXfs>
  <cellStyles count="5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4 2" xfId="4" xr:uid="{00000000-0005-0000-0000-000003000000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6"/>
  <sheetViews>
    <sheetView tabSelected="1" view="pageBreakPreview" zoomScale="85" zoomScaleNormal="100" zoomScaleSheetLayoutView="85" workbookViewId="0">
      <selection activeCell="C9" sqref="C9"/>
    </sheetView>
  </sheetViews>
  <sheetFormatPr defaultColWidth="8.85546875" defaultRowHeight="15" x14ac:dyDescent="0.25"/>
  <cols>
    <col min="1" max="2" width="9.28515625" style="1" customWidth="1"/>
    <col min="3" max="3" width="43.28515625" style="1" bestFit="1" customWidth="1"/>
    <col min="4" max="4" width="9" style="1" bestFit="1" customWidth="1"/>
    <col min="5" max="6" width="22.7109375" style="13" customWidth="1"/>
    <col min="7" max="7" width="10" style="14" customWidth="1"/>
    <col min="8" max="9" width="22.7109375" style="13" customWidth="1"/>
    <col min="10" max="10" width="8.85546875" style="1"/>
    <col min="11" max="11" width="16.42578125" style="1" customWidth="1"/>
    <col min="12" max="12" width="8.85546875" style="1"/>
    <col min="13" max="13" width="12.28515625" style="1" bestFit="1" customWidth="1"/>
    <col min="14" max="14" width="11.85546875" style="1" bestFit="1" customWidth="1"/>
    <col min="15" max="16384" width="8.85546875" style="1"/>
  </cols>
  <sheetData>
    <row r="1" spans="1:14" ht="18.75" x14ac:dyDescent="0.25">
      <c r="A1" s="2" t="s">
        <v>7</v>
      </c>
      <c r="B1" s="2"/>
      <c r="C1" s="3"/>
      <c r="D1" s="3"/>
      <c r="E1" s="4"/>
      <c r="F1" s="4"/>
      <c r="G1" s="5"/>
      <c r="H1" s="4"/>
      <c r="I1" s="4"/>
    </row>
    <row r="2" spans="1:14" ht="18.75" x14ac:dyDescent="0.25">
      <c r="A2" s="2"/>
      <c r="B2" s="2"/>
      <c r="C2" s="3"/>
      <c r="D2" s="3"/>
      <c r="E2" s="4"/>
      <c r="F2" s="4"/>
      <c r="G2" s="5"/>
      <c r="H2" s="4"/>
      <c r="I2" s="4"/>
    </row>
    <row r="3" spans="1:14" ht="18.75" x14ac:dyDescent="0.25">
      <c r="A3" s="2"/>
      <c r="B3" s="2"/>
      <c r="C3" s="3"/>
      <c r="D3" s="3"/>
      <c r="E3" s="4"/>
      <c r="F3" s="4"/>
      <c r="G3" s="5"/>
      <c r="H3" s="4"/>
      <c r="I3" s="4"/>
    </row>
    <row r="4" spans="1:14" ht="15.75" thickBot="1" x14ac:dyDescent="0.3">
      <c r="A4" s="3"/>
      <c r="B4" s="3"/>
      <c r="C4" s="3"/>
      <c r="D4" s="3"/>
      <c r="E4" s="4"/>
      <c r="F4" s="4"/>
      <c r="G4" s="5"/>
      <c r="H4" s="4"/>
      <c r="I4" s="4"/>
    </row>
    <row r="5" spans="1:14" s="6" customFormat="1" ht="34.9" customHeight="1" thickBot="1" x14ac:dyDescent="0.3">
      <c r="A5" s="45" t="s">
        <v>14</v>
      </c>
      <c r="B5" s="46"/>
      <c r="C5" s="46"/>
      <c r="D5" s="46"/>
      <c r="E5" s="46"/>
      <c r="F5" s="46"/>
      <c r="G5" s="46"/>
      <c r="H5" s="46"/>
      <c r="I5" s="47"/>
    </row>
    <row r="6" spans="1:14" ht="34.9" customHeight="1" thickBot="1" x14ac:dyDescent="0.3">
      <c r="A6" s="22" t="s">
        <v>9</v>
      </c>
      <c r="B6" s="16" t="s">
        <v>10</v>
      </c>
      <c r="C6" s="16" t="s">
        <v>76</v>
      </c>
      <c r="D6" s="16" t="s">
        <v>11</v>
      </c>
      <c r="E6" s="17" t="s">
        <v>13</v>
      </c>
      <c r="F6" s="17" t="s">
        <v>12</v>
      </c>
      <c r="G6" s="18" t="s">
        <v>8</v>
      </c>
      <c r="H6" s="17" t="s">
        <v>1</v>
      </c>
      <c r="I6" s="19" t="s">
        <v>77</v>
      </c>
    </row>
    <row r="7" spans="1:14" s="9" customFormat="1" ht="34.9" customHeight="1" x14ac:dyDescent="0.25">
      <c r="A7" s="23">
        <v>1</v>
      </c>
      <c r="B7" s="25" t="s">
        <v>5</v>
      </c>
      <c r="C7" s="20" t="s">
        <v>6</v>
      </c>
      <c r="D7" s="27">
        <v>1</v>
      </c>
      <c r="E7" s="40"/>
      <c r="F7" s="7">
        <f t="shared" ref="F7:F9" si="0">D7*E7</f>
        <v>0</v>
      </c>
      <c r="G7" s="42"/>
      <c r="H7" s="7">
        <f t="shared" ref="H7:H9" si="1">G7*F7</f>
        <v>0</v>
      </c>
      <c r="I7" s="8">
        <f t="shared" ref="I7:I9" si="2">H7+F7</f>
        <v>0</v>
      </c>
      <c r="J7" s="1"/>
      <c r="K7" s="13"/>
      <c r="L7" s="1"/>
      <c r="M7" s="1"/>
    </row>
    <row r="8" spans="1:14" s="9" customFormat="1" ht="34.9" customHeight="1" x14ac:dyDescent="0.25">
      <c r="A8" s="24">
        <v>2</v>
      </c>
      <c r="B8" s="26" t="s">
        <v>2</v>
      </c>
      <c r="C8" s="21" t="s">
        <v>3</v>
      </c>
      <c r="D8" s="28">
        <v>2</v>
      </c>
      <c r="E8" s="41"/>
      <c r="F8" s="10">
        <f t="shared" si="0"/>
        <v>0</v>
      </c>
      <c r="G8" s="43"/>
      <c r="H8" s="10">
        <f t="shared" si="1"/>
        <v>0</v>
      </c>
      <c r="I8" s="11">
        <f t="shared" si="2"/>
        <v>0</v>
      </c>
      <c r="J8" s="1"/>
      <c r="K8" s="13"/>
      <c r="L8" s="1"/>
      <c r="M8" s="1"/>
    </row>
    <row r="9" spans="1:14" s="9" customFormat="1" ht="34.9" customHeight="1" x14ac:dyDescent="0.25">
      <c r="A9" s="24">
        <v>3</v>
      </c>
      <c r="B9" s="26" t="s">
        <v>4</v>
      </c>
      <c r="C9" s="21" t="s">
        <v>75</v>
      </c>
      <c r="D9" s="28">
        <v>2</v>
      </c>
      <c r="E9" s="41"/>
      <c r="F9" s="10">
        <f t="shared" si="0"/>
        <v>0</v>
      </c>
      <c r="G9" s="43"/>
      <c r="H9" s="10">
        <f t="shared" si="1"/>
        <v>0</v>
      </c>
      <c r="I9" s="11">
        <f t="shared" si="2"/>
        <v>0</v>
      </c>
      <c r="J9" s="1"/>
      <c r="K9" s="13"/>
      <c r="L9" s="1"/>
      <c r="M9" s="1"/>
    </row>
    <row r="10" spans="1:14" s="37" customFormat="1" ht="34.9" customHeight="1" thickBot="1" x14ac:dyDescent="0.3">
      <c r="A10" s="32" t="s">
        <v>0</v>
      </c>
      <c r="B10" s="33"/>
      <c r="C10" s="33"/>
      <c r="D10" s="33"/>
      <c r="E10" s="34"/>
      <c r="F10" s="35">
        <f>SUM(F7:F9)</f>
        <v>0</v>
      </c>
      <c r="G10" s="48">
        <f>SUM(H7:H9)</f>
        <v>0</v>
      </c>
      <c r="H10" s="48"/>
      <c r="I10" s="36">
        <f>SUM(I7:I9)</f>
        <v>0</v>
      </c>
      <c r="N10" s="38"/>
    </row>
    <row r="11" spans="1:14" x14ac:dyDescent="0.25">
      <c r="L11" s="12"/>
      <c r="M11" s="9"/>
      <c r="N11" s="9"/>
    </row>
    <row r="12" spans="1:14" x14ac:dyDescent="0.25">
      <c r="N12" s="9"/>
    </row>
    <row r="16" spans="1:14" x14ac:dyDescent="0.25">
      <c r="I16" s="15"/>
    </row>
  </sheetData>
  <sheetProtection algorithmName="SHA-512" hashValue="iYpgvLTBZlKmW6mnYm4+sOCmVjW59aPMsa9fZyacsBaQI1S6Y9VdzBwN/I3u9cGnPnaI15uvn8Og6EJztHNaog==" saltValue="V8B+8fK2jlfeXk/gUhn8lg==" spinCount="100000" sheet="1" objects="1" scenarios="1"/>
  <mergeCells count="2">
    <mergeCell ref="A5:I5"/>
    <mergeCell ref="G10:H10"/>
  </mergeCells>
  <pageMargins left="0.39370078740157483" right="0.39370078740157483" top="0.39370078740157483" bottom="0.19685039370078741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view="pageBreakPreview" zoomScale="85" zoomScaleNormal="100" zoomScaleSheetLayoutView="85" workbookViewId="0">
      <selection activeCell="A10" sqref="A10"/>
    </sheetView>
  </sheetViews>
  <sheetFormatPr defaultColWidth="9.140625" defaultRowHeight="15" x14ac:dyDescent="0.25"/>
  <cols>
    <col min="1" max="1" width="126.7109375" style="31" customWidth="1"/>
    <col min="2" max="16384" width="9.140625" style="31"/>
  </cols>
  <sheetData>
    <row r="1" spans="1:1" s="29" customFormat="1" ht="24" customHeight="1" x14ac:dyDescent="0.25">
      <c r="A1" s="29" t="s">
        <v>15</v>
      </c>
    </row>
    <row r="3" spans="1:1" ht="15.75" x14ac:dyDescent="0.25">
      <c r="A3" s="30" t="s">
        <v>16</v>
      </c>
    </row>
    <row r="4" spans="1:1" x14ac:dyDescent="0.25">
      <c r="A4" s="31" t="s">
        <v>88</v>
      </c>
    </row>
    <row r="5" spans="1:1" x14ac:dyDescent="0.25">
      <c r="A5" s="31" t="s">
        <v>17</v>
      </c>
    </row>
    <row r="6" spans="1:1" x14ac:dyDescent="0.25">
      <c r="A6" s="31" t="s">
        <v>18</v>
      </c>
    </row>
    <row r="7" spans="1:1" x14ac:dyDescent="0.25">
      <c r="A7" s="31" t="s">
        <v>19</v>
      </c>
    </row>
    <row r="8" spans="1:1" x14ac:dyDescent="0.25">
      <c r="A8" s="31" t="s">
        <v>20</v>
      </c>
    </row>
    <row r="9" spans="1:1" x14ac:dyDescent="0.25">
      <c r="A9" s="31" t="s">
        <v>21</v>
      </c>
    </row>
    <row r="10" spans="1:1" ht="30" x14ac:dyDescent="0.25">
      <c r="A10" s="44" t="s">
        <v>92</v>
      </c>
    </row>
    <row r="11" spans="1:1" x14ac:dyDescent="0.25">
      <c r="A11" s="31" t="s">
        <v>22</v>
      </c>
    </row>
    <row r="12" spans="1:1" x14ac:dyDescent="0.25">
      <c r="A12" s="31" t="s">
        <v>23</v>
      </c>
    </row>
    <row r="13" spans="1:1" x14ac:dyDescent="0.25">
      <c r="A13" s="31" t="s">
        <v>24</v>
      </c>
    </row>
    <row r="14" spans="1:1" x14ac:dyDescent="0.25">
      <c r="A14" s="31" t="s">
        <v>25</v>
      </c>
    </row>
    <row r="15" spans="1:1" x14ac:dyDescent="0.25">
      <c r="A15" s="31" t="s">
        <v>87</v>
      </c>
    </row>
    <row r="16" spans="1:1" x14ac:dyDescent="0.25">
      <c r="A16" s="31" t="s">
        <v>26</v>
      </c>
    </row>
    <row r="17" spans="1:1" x14ac:dyDescent="0.25">
      <c r="A17" s="31" t="s">
        <v>27</v>
      </c>
    </row>
    <row r="18" spans="1:1" x14ac:dyDescent="0.25">
      <c r="A18" s="31" t="s">
        <v>28</v>
      </c>
    </row>
    <row r="19" spans="1:1" x14ac:dyDescent="0.25">
      <c r="A19" s="31" t="s">
        <v>29</v>
      </c>
    </row>
    <row r="20" spans="1:1" x14ac:dyDescent="0.25">
      <c r="A20" s="31" t="s">
        <v>30</v>
      </c>
    </row>
    <row r="21" spans="1:1" x14ac:dyDescent="0.25">
      <c r="A21" s="31" t="s">
        <v>31</v>
      </c>
    </row>
    <row r="22" spans="1:1" x14ac:dyDescent="0.25">
      <c r="A22" s="31" t="s">
        <v>32</v>
      </c>
    </row>
    <row r="23" spans="1:1" x14ac:dyDescent="0.25">
      <c r="A23" s="31" t="s">
        <v>33</v>
      </c>
    </row>
    <row r="24" spans="1:1" x14ac:dyDescent="0.25">
      <c r="A24" s="31" t="s">
        <v>34</v>
      </c>
    </row>
    <row r="25" spans="1:1" x14ac:dyDescent="0.25">
      <c r="A25" s="31" t="s">
        <v>35</v>
      </c>
    </row>
    <row r="26" spans="1:1" x14ac:dyDescent="0.25">
      <c r="A26" s="31" t="s">
        <v>36</v>
      </c>
    </row>
    <row r="27" spans="1:1" x14ac:dyDescent="0.25">
      <c r="A27" s="31" t="s">
        <v>37</v>
      </c>
    </row>
    <row r="28" spans="1:1" x14ac:dyDescent="0.25">
      <c r="A28" s="31" t="s">
        <v>38</v>
      </c>
    </row>
    <row r="29" spans="1:1" x14ac:dyDescent="0.25">
      <c r="A29" s="31" t="s">
        <v>39</v>
      </c>
    </row>
    <row r="30" spans="1:1" x14ac:dyDescent="0.25">
      <c r="A30" s="31" t="s">
        <v>40</v>
      </c>
    </row>
    <row r="31" spans="1:1" x14ac:dyDescent="0.25">
      <c r="A31" s="31" t="s">
        <v>41</v>
      </c>
    </row>
    <row r="32" spans="1:1" x14ac:dyDescent="0.25">
      <c r="A32" s="31" t="s">
        <v>42</v>
      </c>
    </row>
    <row r="34" spans="1:1" x14ac:dyDescent="0.25">
      <c r="A34" s="39" t="s">
        <v>90</v>
      </c>
    </row>
    <row r="35" spans="1:1" x14ac:dyDescent="0.25">
      <c r="A35" s="31" t="s">
        <v>78</v>
      </c>
    </row>
    <row r="36" spans="1:1" x14ac:dyDescent="0.25">
      <c r="A36" s="31" t="s">
        <v>79</v>
      </c>
    </row>
    <row r="37" spans="1:1" x14ac:dyDescent="0.25">
      <c r="A37" s="31" t="s">
        <v>80</v>
      </c>
    </row>
    <row r="38" spans="1:1" x14ac:dyDescent="0.25">
      <c r="A38" s="31" t="s">
        <v>43</v>
      </c>
    </row>
    <row r="39" spans="1:1" x14ac:dyDescent="0.25">
      <c r="A39" s="31" t="s">
        <v>83</v>
      </c>
    </row>
    <row r="40" spans="1:1" x14ac:dyDescent="0.25">
      <c r="A40" s="31" t="s">
        <v>44</v>
      </c>
    </row>
    <row r="41" spans="1:1" x14ac:dyDescent="0.25">
      <c r="A41" s="31" t="s">
        <v>84</v>
      </c>
    </row>
    <row r="42" spans="1:1" x14ac:dyDescent="0.25">
      <c r="A42" s="31" t="s">
        <v>85</v>
      </c>
    </row>
    <row r="43" spans="1:1" x14ac:dyDescent="0.25">
      <c r="A43" s="31" t="s">
        <v>86</v>
      </c>
    </row>
    <row r="44" spans="1:1" x14ac:dyDescent="0.25">
      <c r="A44" s="31" t="s">
        <v>45</v>
      </c>
    </row>
    <row r="45" spans="1:1" x14ac:dyDescent="0.25">
      <c r="A45" s="31" t="s">
        <v>81</v>
      </c>
    </row>
    <row r="46" spans="1:1" x14ac:dyDescent="0.25">
      <c r="A46" s="31" t="s">
        <v>82</v>
      </c>
    </row>
  </sheetData>
  <sheetProtection algorithmName="SHA-512" hashValue="+pWQm1Hoex67/tk0NJZEEePMndyAoERGWHj/T47GgP54UyjGVqeqJC2ASXgp+XRzY5yprysd0BO98iLSZfsIbg==" saltValue="TI1yQJc1fAgpzWlSODz+M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view="pageBreakPreview" zoomScale="85" zoomScaleNormal="100" zoomScaleSheetLayoutView="85" workbookViewId="0">
      <selection activeCell="E23" sqref="E23"/>
    </sheetView>
  </sheetViews>
  <sheetFormatPr defaultColWidth="9.140625" defaultRowHeight="15" x14ac:dyDescent="0.25"/>
  <cols>
    <col min="1" max="1" width="122.140625" style="31" customWidth="1"/>
    <col min="2" max="16384" width="9.140625" style="31"/>
  </cols>
  <sheetData>
    <row r="1" spans="1:1" s="29" customFormat="1" ht="24" customHeight="1" x14ac:dyDescent="0.25">
      <c r="A1" s="29" t="s">
        <v>46</v>
      </c>
    </row>
    <row r="3" spans="1:1" ht="15.75" x14ac:dyDescent="0.25">
      <c r="A3" s="30" t="s">
        <v>16</v>
      </c>
    </row>
    <row r="4" spans="1:1" x14ac:dyDescent="0.25">
      <c r="A4" s="31" t="s">
        <v>47</v>
      </c>
    </row>
    <row r="5" spans="1:1" x14ac:dyDescent="0.25">
      <c r="A5" s="31" t="s">
        <v>48</v>
      </c>
    </row>
    <row r="6" spans="1:1" x14ac:dyDescent="0.25">
      <c r="A6" s="31" t="s">
        <v>49</v>
      </c>
    </row>
    <row r="7" spans="1:1" x14ac:dyDescent="0.25">
      <c r="A7" s="31" t="s">
        <v>50</v>
      </c>
    </row>
    <row r="8" spans="1:1" x14ac:dyDescent="0.25">
      <c r="A8" s="31" t="s">
        <v>51</v>
      </c>
    </row>
    <row r="9" spans="1:1" x14ac:dyDescent="0.25">
      <c r="A9" s="31" t="s">
        <v>52</v>
      </c>
    </row>
    <row r="10" spans="1:1" x14ac:dyDescent="0.25">
      <c r="A10" s="31" t="s">
        <v>53</v>
      </c>
    </row>
    <row r="11" spans="1:1" x14ac:dyDescent="0.25">
      <c r="A11" s="31" t="s">
        <v>54</v>
      </c>
    </row>
    <row r="12" spans="1:1" x14ac:dyDescent="0.25">
      <c r="A12" s="31" t="s">
        <v>55</v>
      </c>
    </row>
    <row r="13" spans="1:1" x14ac:dyDescent="0.25">
      <c r="A13" s="31" t="s">
        <v>56</v>
      </c>
    </row>
    <row r="14" spans="1:1" x14ac:dyDescent="0.25">
      <c r="A14" s="31" t="s">
        <v>57</v>
      </c>
    </row>
    <row r="15" spans="1:1" x14ac:dyDescent="0.25">
      <c r="A15" s="31" t="s">
        <v>58</v>
      </c>
    </row>
    <row r="16" spans="1:1" x14ac:dyDescent="0.25">
      <c r="A16" s="31" t="s">
        <v>59</v>
      </c>
    </row>
    <row r="17" spans="1:1" x14ac:dyDescent="0.25">
      <c r="A17" s="31" t="s">
        <v>60</v>
      </c>
    </row>
    <row r="18" spans="1:1" x14ac:dyDescent="0.25">
      <c r="A18" s="31" t="s">
        <v>61</v>
      </c>
    </row>
  </sheetData>
  <sheetProtection algorithmName="SHA-512" hashValue="1GjTBXqWoOh/rHw1nbBfjXBVeeD7fNyyp92esWROzvIDffWNUPzeFbA557ErLU2Jx24yo5g04qyvf3MsGip8vA==" saltValue="GfSJCyOw00IsSi9s2rviQ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"/>
  <sheetViews>
    <sheetView view="pageBreakPreview" zoomScale="85" zoomScaleNormal="85" zoomScaleSheetLayoutView="85" workbookViewId="0">
      <selection activeCell="A26" sqref="A26"/>
    </sheetView>
  </sheetViews>
  <sheetFormatPr defaultColWidth="9.140625" defaultRowHeight="15" x14ac:dyDescent="0.25"/>
  <cols>
    <col min="1" max="1" width="122.140625" style="31" customWidth="1"/>
    <col min="2" max="16384" width="9.140625" style="31"/>
  </cols>
  <sheetData>
    <row r="1" spans="1:1" s="29" customFormat="1" ht="24" customHeight="1" x14ac:dyDescent="0.25">
      <c r="A1" s="29" t="s">
        <v>62</v>
      </c>
    </row>
    <row r="3" spans="1:1" ht="15.75" x14ac:dyDescent="0.25">
      <c r="A3" s="30" t="s">
        <v>16</v>
      </c>
    </row>
    <row r="4" spans="1:1" x14ac:dyDescent="0.25">
      <c r="A4" s="31" t="s">
        <v>63</v>
      </c>
    </row>
    <row r="5" spans="1:1" x14ac:dyDescent="0.25">
      <c r="A5" s="31" t="s">
        <v>64</v>
      </c>
    </row>
    <row r="6" spans="1:1" x14ac:dyDescent="0.25">
      <c r="A6" s="31" t="s">
        <v>65</v>
      </c>
    </row>
    <row r="7" spans="1:1" x14ac:dyDescent="0.25">
      <c r="A7" s="31" t="s">
        <v>66</v>
      </c>
    </row>
    <row r="8" spans="1:1" x14ac:dyDescent="0.25">
      <c r="A8" s="31" t="s">
        <v>67</v>
      </c>
    </row>
    <row r="9" spans="1:1" x14ac:dyDescent="0.25">
      <c r="A9" s="31" t="s">
        <v>68</v>
      </c>
    </row>
    <row r="10" spans="1:1" x14ac:dyDescent="0.25">
      <c r="A10" s="31" t="s">
        <v>69</v>
      </c>
    </row>
    <row r="11" spans="1:1" x14ac:dyDescent="0.25">
      <c r="A11" s="31" t="s">
        <v>70</v>
      </c>
    </row>
    <row r="12" spans="1:1" x14ac:dyDescent="0.25">
      <c r="A12" s="31" t="s">
        <v>71</v>
      </c>
    </row>
    <row r="13" spans="1:1" x14ac:dyDescent="0.25">
      <c r="A13" s="31" t="s">
        <v>72</v>
      </c>
    </row>
    <row r="14" spans="1:1" x14ac:dyDescent="0.25">
      <c r="A14" s="31" t="s">
        <v>73</v>
      </c>
    </row>
    <row r="15" spans="1:1" x14ac:dyDescent="0.25">
      <c r="A15" s="31" t="s">
        <v>74</v>
      </c>
    </row>
    <row r="17" spans="1:1" x14ac:dyDescent="0.25">
      <c r="A17" s="39" t="s">
        <v>89</v>
      </c>
    </row>
    <row r="18" spans="1:1" x14ac:dyDescent="0.25">
      <c r="A18" s="31" t="s">
        <v>91</v>
      </c>
    </row>
  </sheetData>
  <sheetProtection algorithmName="SHA-512" hashValue="IT1VMg3G85UFZkkORNmExY9cZEqLJdO736MuECT/8FYjr4/lUpvF8Bko8AdaGVdGHZTQz2F4R2T2xmC6n9K4fw==" saltValue="UjxiETh8qUcprvQt17iAhw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2</vt:lpstr>
      <vt:lpstr>Z.09</vt:lpstr>
      <vt:lpstr>Z.10</vt:lpstr>
      <vt:lpstr>Z.32</vt:lpstr>
      <vt:lpstr>'část 2'!Oblast_tisku</vt:lpstr>
      <vt:lpstr>Z.09!Oblast_tisku</vt:lpstr>
      <vt:lpstr>Z.10!Oblast_tisku</vt:lpstr>
      <vt:lpstr>Z.32!Oblast_tisku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2020-04-22T16:25:07Z</cp:lastPrinted>
  <dcterms:created xsi:type="dcterms:W3CDTF">2020-04-22T14:32:40Z</dcterms:created>
  <dcterms:modified xsi:type="dcterms:W3CDTF">2023-11-07T11:17:20Z</dcterms:modified>
</cp:coreProperties>
</file>