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45" windowHeight="12315" activeTab="1"/>
  </bookViews>
  <sheets>
    <sheet name="GALERIE" sheetId="1" r:id="rId1"/>
    <sheet name="Chodba WC sklady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<sst xmlns="http://schemas.openxmlformats.org/spreadsheetml/2006/main" count="216" uniqueCount="78">
  <si>
    <t>Soupis stavebních prací, dodávek a služeb - GALERIE</t>
  </si>
  <si>
    <t>CÚ 11/2019</t>
  </si>
  <si>
    <t>materiál</t>
  </si>
  <si>
    <t>montáž</t>
  </si>
  <si>
    <t>poř.č.</t>
  </si>
  <si>
    <t>název</t>
  </si>
  <si>
    <t>množství</t>
  </si>
  <si>
    <t>MJ</t>
  </si>
  <si>
    <t>jedn.cena</t>
  </si>
  <si>
    <t>celkem</t>
  </si>
  <si>
    <t>PŘÍPRAVA</t>
  </si>
  <si>
    <t>Vytyčení nové kabelové trasy, určení míst elektrických zařízení, ovládacích prvků apod. včetně přípravy stavby</t>
  </si>
  <si>
    <t>kpl</t>
  </si>
  <si>
    <t>Analýza stávajících kabelových tras, stávajících rozvaděčů, ovládacích prvků apod. včetně systému řízení osvětlení</t>
  </si>
  <si>
    <t>SVÍTIDLA</t>
  </si>
  <si>
    <t>Svítidlo LED 45W, 5730 lm, opt. 120°, 4000K, Ra&gt;80, dl. 120cm, PC-plast, ABS, životnost 50.000 hod., IP66</t>
  </si>
  <si>
    <t>ks</t>
  </si>
  <si>
    <t>Svítidlo LED 20W, 2476 lm, opt. 120°, 4000K, Ra&gt;80, dl. 60cm, PC-plast, ABS, životnost 50.000 hod., IP66</t>
  </si>
  <si>
    <t xml:space="preserve">Panel LED 40W, 4000 lm, opt. 160°, 4000K, Ra&gt;80m, 595x595x12mm, </t>
  </si>
  <si>
    <t>Hliníkový rámeček 600x600mm pro LED panel</t>
  </si>
  <si>
    <t>Příslušenství pro svítidla a pomocný materiál</t>
  </si>
  <si>
    <t>Přepojení svítidel, úpravy</t>
  </si>
  <si>
    <t>ELEKTROINSTALAČNÍ MATERIÁL</t>
  </si>
  <si>
    <t>Kabel CYKY-J 3x1,5</t>
  </si>
  <si>
    <t>m</t>
  </si>
  <si>
    <t>Kabel CYKY-J 5x1,5</t>
  </si>
  <si>
    <t>Elektroinstalační lišta vkládací 24x22mm</t>
  </si>
  <si>
    <t>Detektor pohybu pro osvětlení, přisazený nástěnný, poloměr dosahu až 10m, úhel 180°, 230V AC, IP44</t>
  </si>
  <si>
    <t>Krabice rozvodná na omítku s víčkem a svorkovnicí IP54, 117x117x58mm</t>
  </si>
  <si>
    <t>Požárně těsnící materiál do prostupů EI90</t>
  </si>
  <si>
    <t>Ukončení kabelů/vodičů s označením a zapojením v rozvaděči, krabici nebo na přístroji průřezu žíly do 2,5 mm2</t>
  </si>
  <si>
    <t>Pomocný materiál (izolace, spojovací materiál, …)</t>
  </si>
  <si>
    <t>ROZVÁDĚČE</t>
  </si>
  <si>
    <t>Úprava ve stávajícím rozvaděči (příprava a úprava zapojení, doplnění stykače, schodišťového automatu, popisy vodičů...) dle výkresové části</t>
  </si>
  <si>
    <t>DEMONTÁŽE</t>
  </si>
  <si>
    <t>Demontáž stávajících svítidel</t>
  </si>
  <si>
    <t>Demontáž a opětovná montáž krycích roštů svítidel</t>
  </si>
  <si>
    <t>Hliníkové pojízdné lešení, výška 3m</t>
  </si>
  <si>
    <t>den</t>
  </si>
  <si>
    <t>Odvoz - vyřazená elektrická a elektronická zařízení</t>
  </si>
  <si>
    <t>t</t>
  </si>
  <si>
    <t>Odvoz železo nebo ocel bude odvezeno do výkupu surovin</t>
  </si>
  <si>
    <t>Odvoz kabelů a směsných kovů bude odvezeno do výkupu surovin</t>
  </si>
  <si>
    <t>Ekologická likvidace</t>
  </si>
  <si>
    <t>OSTATNÍ</t>
  </si>
  <si>
    <t>Koordinace výstavby</t>
  </si>
  <si>
    <t>hod</t>
  </si>
  <si>
    <t>Dozor a součinnost správce objektu při přepojování</t>
  </si>
  <si>
    <t>Nastavení parametrů systému osvětlení</t>
  </si>
  <si>
    <t>Stavební přípomocné práce</t>
  </si>
  <si>
    <t>Měření umělého osvětlení na veřejných shromažďovacích místech včetně zprávy</t>
  </si>
  <si>
    <t>Revize el. zařízení včetně zprávy</t>
  </si>
  <si>
    <t>Funkční zkoušky</t>
  </si>
  <si>
    <t>Úklid v průběhu stavby</t>
  </si>
  <si>
    <t>Závěrečný úklid po dokončení stavby</t>
  </si>
  <si>
    <t>Opatření k zajištění bezpečnosti zaměstnanců zhotovitele v průběhu prací</t>
  </si>
  <si>
    <t>Doprava a přesun materiálu</t>
  </si>
  <si>
    <t>Zpracování dokumentace skutečného provedení stavby</t>
  </si>
  <si>
    <t>Neobsazeno</t>
  </si>
  <si>
    <t>CELKEM bez DPH</t>
  </si>
  <si>
    <t>DPH 21%</t>
  </si>
  <si>
    <t>Kč</t>
  </si>
  <si>
    <t>CELKEM s DPH</t>
  </si>
  <si>
    <t>Soupis stavebních prací, dodávek a služeb - CHODBA, WC A SKLADY</t>
  </si>
  <si>
    <t>Svítidlo LED 20W, 1800 lm, 4000K, opt. 160°, pr. 200mm, IP40, Ra&gt;80, integrovaný snímač pohybu</t>
  </si>
  <si>
    <t>Svítidlo LED 20W, 1800 lm, 4000K, opt. 160°, pr. 200mm, IP40, Ra&gt;80</t>
  </si>
  <si>
    <t>Svítidlo LED 20W, 1800 lm, 4000K, opt. 160°, pr. 200mm, IP40, Ra&gt;80, s nouzovým modulem</t>
  </si>
  <si>
    <t>Závěsná lanka svítidel</t>
  </si>
  <si>
    <t>Svítidlo LED venkovní nástěnné 30W, 2700 lm, 4000K, pr. 370mm, IP44, integrovaný snímač pohybu</t>
  </si>
  <si>
    <t>Elektroinstalační lišta vkládací 40x40mm</t>
  </si>
  <si>
    <t>Detektor pohybu pro osvětlení, přisazený stropní, poloměr dosahu až 12m, úhel 360°, 230V AC, IP54</t>
  </si>
  <si>
    <t>Detektor pohybu pro osvětlení, polozapuštěná montáž na krabici pr. 68mm, poloměr dosahu až 10m, úhel 180°, 230V AC, IP54</t>
  </si>
  <si>
    <t>Elektroinstalační krabice pr. 68mm pod omítkou, vč. vysekání kapsy</t>
  </si>
  <si>
    <t>Demontáž stávajících ovládacích tlačítek a vypínačů</t>
  </si>
  <si>
    <t>Propojení vodičů a zavíčkování krabiček po demontáži ovladačů</t>
  </si>
  <si>
    <t>Hliníkové pojízdné lešení, výška 2m</t>
  </si>
  <si>
    <t>Vysekání rýh ve zdivu cihelném hl do 30 mm š do 70 mm</t>
  </si>
  <si>
    <t>Vápenocementová hladká omítka rýh ve stěnách šířky do 150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</si>
</sst>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dotted"/>
      <right style="dotted"/>
      <top style="dotted"/>
      <bottom style="dotted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/>
    <xf numFmtId="49" fontId="2" fillId="0" borderId="0" xfId="21" applyNumberFormat="1" applyFont="1" applyFill="1" applyAlignment="1" applyProtection="1">
      <alignment horizontal="left" vertical="center"/>
      <protection/>
    </xf>
    <xf numFmtId="1" fontId="3" fillId="0" borderId="0" xfId="21" applyNumberFormat="1" applyFont="1" applyFill="1" applyAlignment="1" applyProtection="1">
      <alignment horizontal="right"/>
      <protection/>
    </xf>
    <xf numFmtId="1" fontId="1" fillId="0" borderId="0" xfId="21" applyNumberFormat="1" applyFont="1" applyFill="1" applyAlignment="1" applyProtection="1">
      <alignment horizontal="center" vertical="center"/>
      <protection/>
    </xf>
    <xf numFmtId="49" fontId="2" fillId="0" borderId="0" xfId="21" applyNumberFormat="1" applyFont="1" applyFill="1" applyAlignment="1" applyProtection="1">
      <alignment horizontal="center" vertical="center"/>
      <protection/>
    </xf>
    <xf numFmtId="1" fontId="4" fillId="0" borderId="0" xfId="21" applyNumberFormat="1" applyFont="1" applyFill="1" applyAlignment="1" applyProtection="1">
      <alignment horizontal="left" vertical="center"/>
      <protection/>
    </xf>
    <xf numFmtId="1" fontId="1" fillId="0" borderId="1" xfId="21" applyNumberFormat="1" applyFont="1" applyFill="1" applyBorder="1" applyAlignment="1" applyProtection="1">
      <alignment horizontal="center" vertical="center"/>
      <protection/>
    </xf>
    <xf numFmtId="1" fontId="1" fillId="0" borderId="2" xfId="21" applyNumberFormat="1" applyFont="1" applyFill="1" applyBorder="1" applyAlignment="1" applyProtection="1">
      <alignment horizontal="center" vertical="center"/>
      <protection/>
    </xf>
    <xf numFmtId="1" fontId="5" fillId="0" borderId="3" xfId="21" applyNumberFormat="1" applyFont="1" applyFill="1" applyBorder="1" applyAlignment="1" applyProtection="1">
      <alignment horizontal="center" vertical="center"/>
      <protection/>
    </xf>
    <xf numFmtId="1" fontId="5" fillId="0" borderId="4" xfId="21" applyNumberFormat="1" applyFont="1" applyFill="1" applyBorder="1" applyAlignment="1" applyProtection="1">
      <alignment horizontal="left" vertical="center"/>
      <protection/>
    </xf>
    <xf numFmtId="1" fontId="5" fillId="0" borderId="4" xfId="21" applyNumberFormat="1" applyFont="1" applyFill="1" applyBorder="1" applyAlignment="1" applyProtection="1">
      <alignment horizontal="center" vertical="center"/>
      <protection/>
    </xf>
    <xf numFmtId="1" fontId="5" fillId="0" borderId="5" xfId="21" applyNumberFormat="1" applyFont="1" applyFill="1" applyBorder="1" applyAlignment="1" applyProtection="1">
      <alignment horizontal="center" vertical="center"/>
      <protection/>
    </xf>
    <xf numFmtId="1" fontId="5" fillId="0" borderId="2" xfId="21" applyNumberFormat="1" applyFont="1" applyFill="1" applyBorder="1" applyAlignment="1" applyProtection="1">
      <alignment horizontal="right" vertical="center"/>
      <protection/>
    </xf>
    <xf numFmtId="1" fontId="5" fillId="0" borderId="6" xfId="21" applyNumberFormat="1" applyFont="1" applyFill="1" applyBorder="1" applyAlignment="1" applyProtection="1">
      <alignment horizontal="right" vertical="center"/>
      <protection/>
    </xf>
    <xf numFmtId="1" fontId="5" fillId="0" borderId="6" xfId="21" applyNumberFormat="1" applyFont="1" applyFill="1" applyBorder="1" applyAlignment="1" applyProtection="1">
      <alignment horizontal="center" vertical="center"/>
      <protection/>
    </xf>
    <xf numFmtId="1" fontId="5" fillId="0" borderId="0" xfId="21" applyNumberFormat="1" applyFont="1" applyFill="1" applyAlignment="1" applyProtection="1">
      <alignment horizontal="center" vertical="center"/>
      <protection/>
    </xf>
    <xf numFmtId="1" fontId="1" fillId="0" borderId="7" xfId="21" applyNumberFormat="1" applyFont="1" applyFill="1" applyBorder="1" applyAlignment="1" applyProtection="1">
      <alignment horizontal="center" vertical="center"/>
      <protection/>
    </xf>
    <xf numFmtId="1" fontId="4" fillId="0" borderId="8" xfId="21" applyNumberFormat="1" applyFont="1" applyFill="1" applyBorder="1" applyAlignment="1" applyProtection="1">
      <alignment horizontal="left" vertical="center"/>
      <protection/>
    </xf>
    <xf numFmtId="1" fontId="1" fillId="0" borderId="8" xfId="21" applyNumberFormat="1" applyFont="1" applyFill="1" applyBorder="1" applyAlignment="1" applyProtection="1">
      <alignment horizontal="center" vertical="center"/>
      <protection/>
    </xf>
    <xf numFmtId="1" fontId="1" fillId="0" borderId="9" xfId="21" applyNumberFormat="1" applyFont="1" applyFill="1" applyBorder="1" applyAlignment="1" applyProtection="1">
      <alignment horizontal="center" vertical="center"/>
      <protection/>
    </xf>
    <xf numFmtId="164" fontId="1" fillId="0" borderId="2" xfId="21" applyNumberFormat="1" applyFont="1" applyFill="1" applyBorder="1" applyAlignment="1" applyProtection="1">
      <alignment horizontal="right" vertical="center"/>
      <protection/>
    </xf>
    <xf numFmtId="164" fontId="4" fillId="0" borderId="6" xfId="21" applyNumberFormat="1" applyFont="1" applyFill="1" applyBorder="1" applyAlignment="1" applyProtection="1">
      <alignment horizontal="right" vertical="center"/>
      <protection/>
    </xf>
    <xf numFmtId="164" fontId="1" fillId="0" borderId="6" xfId="21" applyNumberFormat="1" applyFont="1" applyFill="1" applyBorder="1" applyAlignment="1" applyProtection="1">
      <alignment horizontal="right" vertical="center"/>
      <protection/>
    </xf>
    <xf numFmtId="1" fontId="1" fillId="0" borderId="8" xfId="21" applyNumberFormat="1" applyFont="1" applyFill="1" applyBorder="1" applyAlignment="1" applyProtection="1">
      <alignment horizontal="left" vertical="center" wrapText="1"/>
      <protection/>
    </xf>
    <xf numFmtId="2" fontId="1" fillId="0" borderId="8" xfId="21" applyNumberFormat="1" applyFont="1" applyFill="1" applyBorder="1" applyAlignment="1" applyProtection="1">
      <alignment horizontal="center" vertical="center"/>
      <protection/>
    </xf>
    <xf numFmtId="1" fontId="1" fillId="0" borderId="0" xfId="21" applyNumberFormat="1" applyFont="1" applyFill="1" applyAlignment="1" applyProtection="1">
      <alignment horizontal="left" vertical="center"/>
      <protection/>
    </xf>
    <xf numFmtId="1" fontId="1" fillId="0" borderId="8" xfId="0" applyNumberFormat="1" applyFont="1" applyFill="1" applyBorder="1" applyAlignment="1" applyProtection="1">
      <alignment horizontal="left" vertical="center" wrapText="1"/>
      <protection/>
    </xf>
    <xf numFmtId="1" fontId="1" fillId="0" borderId="8" xfId="21" applyNumberFormat="1" applyFont="1" applyFill="1" applyBorder="1" applyAlignment="1" applyProtection="1">
      <alignment horizontal="left" vertical="center"/>
      <protection/>
    </xf>
    <xf numFmtId="1" fontId="1" fillId="0" borderId="10" xfId="21" applyNumberFormat="1" applyFont="1" applyFill="1" applyBorder="1" applyAlignment="1" applyProtection="1">
      <alignment horizontal="left" vertical="center"/>
      <protection/>
    </xf>
    <xf numFmtId="2" fontId="1" fillId="0" borderId="10" xfId="21" applyNumberFormat="1" applyFont="1" applyFill="1" applyBorder="1" applyAlignment="1" applyProtection="1">
      <alignment horizontal="center" vertical="center"/>
      <protection/>
    </xf>
    <xf numFmtId="1" fontId="1" fillId="0" borderId="11" xfId="21" applyNumberFormat="1" applyFont="1" applyFill="1" applyBorder="1" applyAlignment="1" applyProtection="1">
      <alignment horizontal="center" vertical="center"/>
      <protection/>
    </xf>
    <xf numFmtId="1" fontId="1" fillId="0" borderId="12" xfId="21" applyNumberFormat="1" applyFont="1" applyFill="1" applyBorder="1" applyAlignment="1" applyProtection="1">
      <alignment horizontal="center" vertical="center"/>
      <protection/>
    </xf>
    <xf numFmtId="1" fontId="1" fillId="0" borderId="13" xfId="21" applyNumberFormat="1" applyFont="1" applyFill="1" applyBorder="1" applyAlignment="1" applyProtection="1">
      <alignment horizontal="left" vertical="center"/>
      <protection/>
    </xf>
    <xf numFmtId="2" fontId="1" fillId="0" borderId="13" xfId="21" applyNumberFormat="1" applyFont="1" applyFill="1" applyBorder="1" applyAlignment="1" applyProtection="1">
      <alignment horizontal="center" vertical="center"/>
      <protection/>
    </xf>
    <xf numFmtId="1" fontId="1" fillId="0" borderId="14" xfId="21" applyNumberFormat="1" applyFont="1" applyFill="1" applyBorder="1" applyAlignment="1" applyProtection="1">
      <alignment horizontal="center" vertical="center"/>
      <protection/>
    </xf>
    <xf numFmtId="1" fontId="6" fillId="0" borderId="0" xfId="21" applyNumberFormat="1" applyFont="1" applyFill="1" applyAlignment="1" applyProtection="1">
      <alignment horizontal="left" vertical="center"/>
      <protection/>
    </xf>
    <xf numFmtId="1" fontId="1" fillId="0" borderId="0" xfId="21" applyNumberFormat="1" applyFont="1" applyFill="1" applyAlignment="1" applyProtection="1">
      <alignment horizontal="right" vertical="center"/>
      <protection/>
    </xf>
    <xf numFmtId="44" fontId="4" fillId="0" borderId="6" xfId="20" applyFont="1" applyFill="1" applyBorder="1" applyAlignment="1" applyProtection="1">
      <alignment horizontal="right" vertical="center"/>
      <protection/>
    </xf>
    <xf numFmtId="1" fontId="7" fillId="0" borderId="0" xfId="21" applyNumberFormat="1" applyFont="1" applyFill="1" applyAlignment="1" applyProtection="1">
      <alignment horizontal="left" vertical="center"/>
      <protection/>
    </xf>
    <xf numFmtId="44" fontId="7" fillId="0" borderId="8" xfId="20" applyFont="1" applyFill="1" applyBorder="1" applyAlignment="1" applyProtection="1">
      <alignment horizontal="center" vertical="center"/>
      <protection/>
    </xf>
    <xf numFmtId="1" fontId="4" fillId="0" borderId="0" xfId="21" applyNumberFormat="1" applyFont="1" applyFill="1" applyAlignment="1" applyProtection="1">
      <alignment horizontal="center" vertical="center"/>
      <protection/>
    </xf>
    <xf numFmtId="1" fontId="8" fillId="0" borderId="0" xfId="21" applyNumberFormat="1" applyFont="1" applyFill="1" applyAlignment="1" applyProtection="1">
      <alignment horizontal="left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right" vertical="center"/>
      <protection/>
    </xf>
    <xf numFmtId="1" fontId="7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left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5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right" vertical="center"/>
      <protection/>
    </xf>
    <xf numFmtId="1" fontId="5" fillId="0" borderId="6" xfId="0" applyNumberFormat="1" applyFont="1" applyFill="1" applyBorder="1" applyAlignment="1" applyProtection="1">
      <alignment horizontal="right" vertical="center"/>
      <protection/>
    </xf>
    <xf numFmtId="1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1" fillId="0" borderId="7" xfId="0" applyNumberFormat="1" applyFont="1" applyFill="1" applyBorder="1" applyAlignment="1" applyProtection="1">
      <alignment horizontal="center" vertical="center"/>
      <protection/>
    </xf>
    <xf numFmtId="1" fontId="4" fillId="0" borderId="8" xfId="0" applyNumberFormat="1" applyFont="1" applyFill="1" applyBorder="1" applyAlignment="1" applyProtection="1">
      <alignment horizontal="left" vertical="center"/>
      <protection/>
    </xf>
    <xf numFmtId="1" fontId="1" fillId="0" borderId="8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164" fontId="1" fillId="0" borderId="2" xfId="0" applyNumberFormat="1" applyFont="1" applyFill="1" applyBorder="1" applyAlignment="1" applyProtection="1">
      <alignment horizontal="right" vertical="center"/>
      <protection/>
    </xf>
    <xf numFmtId="164" fontId="4" fillId="0" borderId="6" xfId="0" applyNumberFormat="1" applyFont="1" applyFill="1" applyBorder="1" applyAlignment="1" applyProtection="1">
      <alignment horizontal="right" vertical="center"/>
      <protection/>
    </xf>
    <xf numFmtId="164" fontId="1" fillId="0" borderId="6" xfId="0" applyNumberFormat="1" applyFont="1" applyFill="1" applyBorder="1" applyAlignment="1" applyProtection="1">
      <alignment horizontal="right" vertical="center"/>
      <protection/>
    </xf>
    <xf numFmtId="2" fontId="1" fillId="0" borderId="8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  <xf numFmtId="1" fontId="1" fillId="0" borderId="8" xfId="0" applyNumberFormat="1" applyFont="1" applyFill="1" applyBorder="1" applyAlignment="1" applyProtection="1">
      <alignment horizontal="left" vertical="center"/>
      <protection/>
    </xf>
    <xf numFmtId="0" fontId="10" fillId="0" borderId="15" xfId="22" applyFont="1" applyFill="1" applyBorder="1" applyAlignment="1" applyProtection="1">
      <alignment horizontal="lef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left"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A1" sqref="A1:XFD1048576"/>
    </sheetView>
  </sheetViews>
  <sheetFormatPr defaultColWidth="9.140625" defaultRowHeight="15"/>
  <cols>
    <col min="1" max="1" width="8.7109375" style="3" customWidth="1"/>
    <col min="2" max="2" width="67.00390625" style="25" customWidth="1"/>
    <col min="3" max="3" width="8.57421875" style="3" customWidth="1"/>
    <col min="4" max="4" width="9.140625" style="3" customWidth="1"/>
    <col min="5" max="5" width="12.7109375" style="36" customWidth="1"/>
    <col min="6" max="6" width="20.7109375" style="36" customWidth="1"/>
    <col min="7" max="7" width="12.7109375" style="36" customWidth="1"/>
    <col min="8" max="8" width="22.140625" style="3" customWidth="1"/>
    <col min="9" max="16384" width="9.140625" style="3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23.25">
      <c r="A2" s="4"/>
      <c r="B2" s="4"/>
      <c r="C2" s="4"/>
      <c r="D2" s="4"/>
      <c r="E2" s="4"/>
      <c r="F2" s="4"/>
      <c r="G2" s="4"/>
      <c r="H2" s="2"/>
    </row>
    <row r="3" spans="2:8" ht="13.5" thickBot="1">
      <c r="B3" s="5"/>
      <c r="E3" s="6" t="s">
        <v>2</v>
      </c>
      <c r="F3" s="7"/>
      <c r="G3" s="6" t="s">
        <v>3</v>
      </c>
      <c r="H3" s="7"/>
    </row>
    <row r="4" spans="1:8" s="15" customFormat="1" ht="14.25" thickBot="1" thickTop="1">
      <c r="A4" s="8" t="s">
        <v>4</v>
      </c>
      <c r="B4" s="9" t="s">
        <v>5</v>
      </c>
      <c r="C4" s="10" t="s">
        <v>6</v>
      </c>
      <c r="D4" s="11" t="s">
        <v>7</v>
      </c>
      <c r="E4" s="12" t="s">
        <v>8</v>
      </c>
      <c r="F4" s="13" t="s">
        <v>9</v>
      </c>
      <c r="G4" s="13" t="s">
        <v>8</v>
      </c>
      <c r="H4" s="14" t="s">
        <v>9</v>
      </c>
    </row>
    <row r="5" spans="1:8" ht="13.5" thickTop="1">
      <c r="A5" s="16">
        <v>1</v>
      </c>
      <c r="B5" s="17" t="s">
        <v>10</v>
      </c>
      <c r="C5" s="18"/>
      <c r="D5" s="19"/>
      <c r="E5" s="20"/>
      <c r="F5" s="21">
        <f>SUM(F6:F7)</f>
        <v>0</v>
      </c>
      <c r="G5" s="22"/>
      <c r="H5" s="21">
        <f>SUM(H6:H7)</f>
        <v>0</v>
      </c>
    </row>
    <row r="6" spans="1:8" ht="25.5">
      <c r="A6" s="16">
        <f>1+A5</f>
        <v>2</v>
      </c>
      <c r="B6" s="23" t="s">
        <v>11</v>
      </c>
      <c r="C6" s="24">
        <v>1</v>
      </c>
      <c r="D6" s="19" t="s">
        <v>12</v>
      </c>
      <c r="E6" s="20"/>
      <c r="F6" s="22">
        <f>C6*E6</f>
        <v>0</v>
      </c>
      <c r="G6" s="22">
        <v>0</v>
      </c>
      <c r="H6" s="22">
        <f>C6*G6</f>
        <v>0</v>
      </c>
    </row>
    <row r="7" spans="1:8" ht="25.5">
      <c r="A7" s="16">
        <f aca="true" t="shared" si="0" ref="A7:A46">1+A6</f>
        <v>3</v>
      </c>
      <c r="B7" s="23" t="s">
        <v>13</v>
      </c>
      <c r="C7" s="24">
        <v>1</v>
      </c>
      <c r="D7" s="19" t="s">
        <v>12</v>
      </c>
      <c r="E7" s="20"/>
      <c r="F7" s="22">
        <f>C7*E7</f>
        <v>0</v>
      </c>
      <c r="G7" s="22">
        <v>0</v>
      </c>
      <c r="H7" s="22">
        <f>C7*G7</f>
        <v>0</v>
      </c>
    </row>
    <row r="8" spans="1:8" ht="15">
      <c r="A8" s="16">
        <f t="shared" si="0"/>
        <v>4</v>
      </c>
      <c r="B8" s="17" t="s">
        <v>14</v>
      </c>
      <c r="C8" s="24"/>
      <c r="D8" s="19"/>
      <c r="E8" s="20"/>
      <c r="F8" s="21">
        <f>SUM(F9:F14)</f>
        <v>0</v>
      </c>
      <c r="G8" s="22"/>
      <c r="H8" s="21">
        <f>SUM(H9:H14)</f>
        <v>0</v>
      </c>
    </row>
    <row r="9" spans="1:8" ht="25.5">
      <c r="A9" s="16">
        <f t="shared" si="0"/>
        <v>5</v>
      </c>
      <c r="B9" s="23" t="s">
        <v>15</v>
      </c>
      <c r="C9" s="24">
        <v>30</v>
      </c>
      <c r="D9" s="19" t="s">
        <v>16</v>
      </c>
      <c r="E9" s="20">
        <v>0</v>
      </c>
      <c r="F9" s="22">
        <f aca="true" t="shared" si="1" ref="F9:F47">C9*E9</f>
        <v>0</v>
      </c>
      <c r="G9" s="22">
        <v>0</v>
      </c>
      <c r="H9" s="22">
        <f aca="true" t="shared" si="2" ref="H9:H47">C9*G9</f>
        <v>0</v>
      </c>
    </row>
    <row r="10" spans="1:8" ht="25.5">
      <c r="A10" s="16">
        <f t="shared" si="0"/>
        <v>6</v>
      </c>
      <c r="B10" s="23" t="s">
        <v>17</v>
      </c>
      <c r="C10" s="24">
        <v>14</v>
      </c>
      <c r="D10" s="19" t="s">
        <v>16</v>
      </c>
      <c r="E10" s="20">
        <v>0</v>
      </c>
      <c r="F10" s="22">
        <f t="shared" si="1"/>
        <v>0</v>
      </c>
      <c r="G10" s="22">
        <v>0</v>
      </c>
      <c r="H10" s="22">
        <f t="shared" si="2"/>
        <v>0</v>
      </c>
    </row>
    <row r="11" spans="1:8" ht="15">
      <c r="A11" s="16">
        <f t="shared" si="0"/>
        <v>7</v>
      </c>
      <c r="B11" s="23" t="s">
        <v>18</v>
      </c>
      <c r="C11" s="24">
        <v>1</v>
      </c>
      <c r="D11" s="19" t="s">
        <v>16</v>
      </c>
      <c r="E11" s="20">
        <v>0</v>
      </c>
      <c r="F11" s="22">
        <f t="shared" si="1"/>
        <v>0</v>
      </c>
      <c r="G11" s="22">
        <v>0</v>
      </c>
      <c r="H11" s="22">
        <f t="shared" si="2"/>
        <v>0</v>
      </c>
    </row>
    <row r="12" spans="1:8" ht="15">
      <c r="A12" s="16">
        <f t="shared" si="0"/>
        <v>8</v>
      </c>
      <c r="B12" s="23" t="s">
        <v>19</v>
      </c>
      <c r="C12" s="24">
        <v>1</v>
      </c>
      <c r="D12" s="19" t="s">
        <v>16</v>
      </c>
      <c r="E12" s="20">
        <v>0</v>
      </c>
      <c r="F12" s="22">
        <f t="shared" si="1"/>
        <v>0</v>
      </c>
      <c r="G12" s="22">
        <v>0</v>
      </c>
      <c r="H12" s="22">
        <f t="shared" si="2"/>
        <v>0</v>
      </c>
    </row>
    <row r="13" spans="1:8" ht="15">
      <c r="A13" s="16">
        <f t="shared" si="0"/>
        <v>9</v>
      </c>
      <c r="B13" s="23" t="s">
        <v>20</v>
      </c>
      <c r="C13" s="24">
        <v>1</v>
      </c>
      <c r="D13" s="19" t="s">
        <v>12</v>
      </c>
      <c r="E13" s="20">
        <v>0</v>
      </c>
      <c r="F13" s="22">
        <f t="shared" si="1"/>
        <v>0</v>
      </c>
      <c r="G13" s="22">
        <v>0</v>
      </c>
      <c r="H13" s="22">
        <f t="shared" si="2"/>
        <v>0</v>
      </c>
    </row>
    <row r="14" spans="1:8" ht="15">
      <c r="A14" s="16">
        <f t="shared" si="0"/>
        <v>10</v>
      </c>
      <c r="B14" s="23" t="s">
        <v>21</v>
      </c>
      <c r="C14" s="24">
        <v>45</v>
      </c>
      <c r="D14" s="19" t="s">
        <v>16</v>
      </c>
      <c r="E14" s="20">
        <v>0</v>
      </c>
      <c r="F14" s="22">
        <f t="shared" si="1"/>
        <v>0</v>
      </c>
      <c r="G14" s="22">
        <v>0</v>
      </c>
      <c r="H14" s="22">
        <f t="shared" si="2"/>
        <v>0</v>
      </c>
    </row>
    <row r="15" spans="1:8" ht="15">
      <c r="A15" s="16">
        <f t="shared" si="0"/>
        <v>11</v>
      </c>
      <c r="B15" s="17" t="s">
        <v>22</v>
      </c>
      <c r="C15" s="24"/>
      <c r="D15" s="19"/>
      <c r="E15" s="20"/>
      <c r="F15" s="21">
        <f>SUM(F16:F23)</f>
        <v>0</v>
      </c>
      <c r="G15" s="22"/>
      <c r="H15" s="21">
        <f>SUM(H16:H23)</f>
        <v>0</v>
      </c>
    </row>
    <row r="16" spans="1:9" ht="15">
      <c r="A16" s="16">
        <f t="shared" si="0"/>
        <v>12</v>
      </c>
      <c r="B16" s="23" t="s">
        <v>23</v>
      </c>
      <c r="C16" s="24">
        <v>250</v>
      </c>
      <c r="D16" s="19" t="s">
        <v>24</v>
      </c>
      <c r="E16" s="20">
        <v>0</v>
      </c>
      <c r="F16" s="22">
        <f t="shared" si="1"/>
        <v>0</v>
      </c>
      <c r="G16" s="22">
        <v>0</v>
      </c>
      <c r="H16" s="22">
        <f t="shared" si="2"/>
        <v>0</v>
      </c>
      <c r="I16" s="25"/>
    </row>
    <row r="17" spans="1:9" ht="15">
      <c r="A17" s="16">
        <f t="shared" si="0"/>
        <v>13</v>
      </c>
      <c r="B17" s="23" t="s">
        <v>25</v>
      </c>
      <c r="C17" s="24">
        <v>155</v>
      </c>
      <c r="D17" s="19" t="s">
        <v>24</v>
      </c>
      <c r="E17" s="20">
        <v>0</v>
      </c>
      <c r="F17" s="22">
        <f t="shared" si="1"/>
        <v>0</v>
      </c>
      <c r="G17" s="22">
        <v>0</v>
      </c>
      <c r="H17" s="22">
        <f t="shared" si="2"/>
        <v>0</v>
      </c>
      <c r="I17" s="25"/>
    </row>
    <row r="18" spans="1:9" ht="12.75" customHeight="1">
      <c r="A18" s="16">
        <f t="shared" si="0"/>
        <v>14</v>
      </c>
      <c r="B18" s="23" t="s">
        <v>26</v>
      </c>
      <c r="C18" s="24">
        <v>245</v>
      </c>
      <c r="D18" s="19" t="s">
        <v>24</v>
      </c>
      <c r="E18" s="20">
        <v>0</v>
      </c>
      <c r="F18" s="22">
        <f t="shared" si="1"/>
        <v>0</v>
      </c>
      <c r="G18" s="22">
        <v>0</v>
      </c>
      <c r="H18" s="22">
        <f t="shared" si="2"/>
        <v>0</v>
      </c>
      <c r="I18" s="25"/>
    </row>
    <row r="19" spans="1:9" ht="25.5">
      <c r="A19" s="16">
        <f t="shared" si="0"/>
        <v>15</v>
      </c>
      <c r="B19" s="26" t="s">
        <v>27</v>
      </c>
      <c r="C19" s="24">
        <v>2</v>
      </c>
      <c r="D19" s="19" t="s">
        <v>16</v>
      </c>
      <c r="E19" s="20">
        <v>0</v>
      </c>
      <c r="F19" s="22">
        <f t="shared" si="1"/>
        <v>0</v>
      </c>
      <c r="G19" s="22">
        <v>0</v>
      </c>
      <c r="H19" s="22">
        <f t="shared" si="2"/>
        <v>0</v>
      </c>
      <c r="I19" s="25"/>
    </row>
    <row r="20" spans="1:9" ht="15">
      <c r="A20" s="16">
        <f t="shared" si="0"/>
        <v>16</v>
      </c>
      <c r="B20" s="23" t="s">
        <v>28</v>
      </c>
      <c r="C20" s="24">
        <v>10</v>
      </c>
      <c r="D20" s="19" t="s">
        <v>16</v>
      </c>
      <c r="E20" s="20">
        <v>0</v>
      </c>
      <c r="F20" s="22">
        <f t="shared" si="1"/>
        <v>0</v>
      </c>
      <c r="G20" s="22">
        <v>0</v>
      </c>
      <c r="H20" s="22">
        <f t="shared" si="2"/>
        <v>0</v>
      </c>
      <c r="I20" s="25"/>
    </row>
    <row r="21" spans="1:8" ht="15">
      <c r="A21" s="16">
        <f t="shared" si="0"/>
        <v>17</v>
      </c>
      <c r="B21" s="23" t="s">
        <v>29</v>
      </c>
      <c r="C21" s="24">
        <v>1</v>
      </c>
      <c r="D21" s="19" t="s">
        <v>12</v>
      </c>
      <c r="E21" s="20">
        <v>0</v>
      </c>
      <c r="F21" s="22">
        <f t="shared" si="1"/>
        <v>0</v>
      </c>
      <c r="G21" s="22">
        <v>0</v>
      </c>
      <c r="H21" s="22">
        <f t="shared" si="2"/>
        <v>0</v>
      </c>
    </row>
    <row r="22" spans="1:8" ht="25.5">
      <c r="A22" s="16">
        <f t="shared" si="0"/>
        <v>18</v>
      </c>
      <c r="B22" s="23" t="s">
        <v>30</v>
      </c>
      <c r="C22" s="24">
        <v>200</v>
      </c>
      <c r="D22" s="19" t="s">
        <v>16</v>
      </c>
      <c r="E22" s="20">
        <v>0</v>
      </c>
      <c r="F22" s="22">
        <f t="shared" si="1"/>
        <v>0</v>
      </c>
      <c r="G22" s="22">
        <v>0</v>
      </c>
      <c r="H22" s="22">
        <f t="shared" si="2"/>
        <v>0</v>
      </c>
    </row>
    <row r="23" spans="1:8" ht="15">
      <c r="A23" s="16">
        <f t="shared" si="0"/>
        <v>19</v>
      </c>
      <c r="B23" s="23" t="s">
        <v>31</v>
      </c>
      <c r="C23" s="24">
        <v>1</v>
      </c>
      <c r="D23" s="19" t="s">
        <v>12</v>
      </c>
      <c r="E23" s="20">
        <v>0</v>
      </c>
      <c r="F23" s="22">
        <f t="shared" si="1"/>
        <v>0</v>
      </c>
      <c r="G23" s="22">
        <v>0</v>
      </c>
      <c r="H23" s="22">
        <f t="shared" si="2"/>
        <v>0</v>
      </c>
    </row>
    <row r="24" spans="1:8" ht="15">
      <c r="A24" s="16">
        <f t="shared" si="0"/>
        <v>20</v>
      </c>
      <c r="B24" s="17" t="s">
        <v>32</v>
      </c>
      <c r="C24" s="24"/>
      <c r="D24" s="19"/>
      <c r="E24" s="20"/>
      <c r="F24" s="21">
        <f>SUM(F25:F25)</f>
        <v>0</v>
      </c>
      <c r="G24" s="22"/>
      <c r="H24" s="21">
        <f>SUM(H25:H25)</f>
        <v>0</v>
      </c>
    </row>
    <row r="25" spans="1:8" ht="25.5" customHeight="1">
      <c r="A25" s="16">
        <f t="shared" si="0"/>
        <v>21</v>
      </c>
      <c r="B25" s="23" t="s">
        <v>33</v>
      </c>
      <c r="C25" s="24">
        <v>1</v>
      </c>
      <c r="D25" s="19" t="s">
        <v>12</v>
      </c>
      <c r="E25" s="20">
        <v>0</v>
      </c>
      <c r="F25" s="22">
        <f t="shared" si="1"/>
        <v>0</v>
      </c>
      <c r="G25" s="22">
        <v>0</v>
      </c>
      <c r="H25" s="22">
        <f t="shared" si="2"/>
        <v>0</v>
      </c>
    </row>
    <row r="26" spans="1:8" ht="15">
      <c r="A26" s="16">
        <f t="shared" si="0"/>
        <v>22</v>
      </c>
      <c r="B26" s="17" t="s">
        <v>34</v>
      </c>
      <c r="C26" s="24"/>
      <c r="D26" s="19"/>
      <c r="E26" s="20"/>
      <c r="F26" s="21">
        <f>SUM(F27:F33)</f>
        <v>0</v>
      </c>
      <c r="G26" s="22"/>
      <c r="H26" s="21">
        <f>SUM(H27:H33)</f>
        <v>0</v>
      </c>
    </row>
    <row r="27" spans="1:8" ht="15">
      <c r="A27" s="16">
        <f t="shared" si="0"/>
        <v>23</v>
      </c>
      <c r="B27" s="27" t="s">
        <v>35</v>
      </c>
      <c r="C27" s="24">
        <v>45</v>
      </c>
      <c r="D27" s="19" t="s">
        <v>16</v>
      </c>
      <c r="E27" s="20"/>
      <c r="F27" s="22">
        <f t="shared" si="1"/>
        <v>0</v>
      </c>
      <c r="G27" s="22">
        <v>0</v>
      </c>
      <c r="H27" s="22">
        <f t="shared" si="2"/>
        <v>0</v>
      </c>
    </row>
    <row r="28" spans="1:8" ht="15">
      <c r="A28" s="16">
        <f t="shared" si="0"/>
        <v>24</v>
      </c>
      <c r="B28" s="27" t="s">
        <v>36</v>
      </c>
      <c r="C28" s="24">
        <v>30</v>
      </c>
      <c r="D28" s="19" t="s">
        <v>16</v>
      </c>
      <c r="E28" s="20"/>
      <c r="F28" s="22">
        <f t="shared" si="1"/>
        <v>0</v>
      </c>
      <c r="G28" s="22">
        <v>0</v>
      </c>
      <c r="H28" s="22">
        <f t="shared" si="2"/>
        <v>0</v>
      </c>
    </row>
    <row r="29" spans="1:8" ht="15">
      <c r="A29" s="16">
        <f t="shared" si="0"/>
        <v>25</v>
      </c>
      <c r="B29" s="27" t="s">
        <v>37</v>
      </c>
      <c r="C29" s="24">
        <v>1</v>
      </c>
      <c r="D29" s="19" t="s">
        <v>38</v>
      </c>
      <c r="E29" s="20"/>
      <c r="F29" s="22">
        <f t="shared" si="1"/>
        <v>0</v>
      </c>
      <c r="G29" s="22">
        <v>0</v>
      </c>
      <c r="H29" s="22">
        <f t="shared" si="2"/>
        <v>0</v>
      </c>
    </row>
    <row r="30" spans="1:8" ht="15">
      <c r="A30" s="16">
        <f t="shared" si="0"/>
        <v>26</v>
      </c>
      <c r="B30" s="27" t="s">
        <v>39</v>
      </c>
      <c r="C30" s="24">
        <v>0.15</v>
      </c>
      <c r="D30" s="19" t="s">
        <v>40</v>
      </c>
      <c r="E30" s="20"/>
      <c r="F30" s="22">
        <f t="shared" si="1"/>
        <v>0</v>
      </c>
      <c r="G30" s="22">
        <v>0</v>
      </c>
      <c r="H30" s="22">
        <f t="shared" si="2"/>
        <v>0</v>
      </c>
    </row>
    <row r="31" spans="1:8" ht="15">
      <c r="A31" s="16">
        <f t="shared" si="0"/>
        <v>27</v>
      </c>
      <c r="B31" s="27" t="s">
        <v>41</v>
      </c>
      <c r="C31" s="24">
        <v>0.2</v>
      </c>
      <c r="D31" s="19" t="s">
        <v>40</v>
      </c>
      <c r="E31" s="20"/>
      <c r="F31" s="22">
        <f t="shared" si="1"/>
        <v>0</v>
      </c>
      <c r="G31" s="22">
        <v>0</v>
      </c>
      <c r="H31" s="22">
        <f t="shared" si="2"/>
        <v>0</v>
      </c>
    </row>
    <row r="32" spans="1:8" ht="15">
      <c r="A32" s="16">
        <f t="shared" si="0"/>
        <v>28</v>
      </c>
      <c r="B32" s="27" t="s">
        <v>42</v>
      </c>
      <c r="C32" s="24">
        <v>0.05</v>
      </c>
      <c r="D32" s="19" t="s">
        <v>40</v>
      </c>
      <c r="E32" s="20"/>
      <c r="F32" s="22">
        <f t="shared" si="1"/>
        <v>0</v>
      </c>
      <c r="G32" s="22">
        <v>0</v>
      </c>
      <c r="H32" s="22">
        <f t="shared" si="2"/>
        <v>0</v>
      </c>
    </row>
    <row r="33" spans="1:8" ht="15">
      <c r="A33" s="16">
        <f t="shared" si="0"/>
        <v>29</v>
      </c>
      <c r="B33" s="27" t="s">
        <v>43</v>
      </c>
      <c r="C33" s="24">
        <v>0.4</v>
      </c>
      <c r="D33" s="19" t="s">
        <v>40</v>
      </c>
      <c r="E33" s="20"/>
      <c r="F33" s="22">
        <f t="shared" si="1"/>
        <v>0</v>
      </c>
      <c r="G33" s="22">
        <v>0</v>
      </c>
      <c r="H33" s="22">
        <f t="shared" si="2"/>
        <v>0</v>
      </c>
    </row>
    <row r="34" spans="1:8" ht="15">
      <c r="A34" s="16">
        <f t="shared" si="0"/>
        <v>30</v>
      </c>
      <c r="B34" s="17" t="s">
        <v>44</v>
      </c>
      <c r="C34" s="24"/>
      <c r="D34" s="19"/>
      <c r="E34" s="20"/>
      <c r="F34" s="21">
        <f>SUM(F35:F47)</f>
        <v>0</v>
      </c>
      <c r="G34" s="22"/>
      <c r="H34" s="21">
        <f>SUM(H35:H47)</f>
        <v>0</v>
      </c>
    </row>
    <row r="35" spans="1:8" ht="15">
      <c r="A35" s="16">
        <f t="shared" si="0"/>
        <v>31</v>
      </c>
      <c r="B35" s="27" t="s">
        <v>45</v>
      </c>
      <c r="C35" s="24">
        <v>13</v>
      </c>
      <c r="D35" s="19" t="s">
        <v>46</v>
      </c>
      <c r="E35" s="20"/>
      <c r="F35" s="22">
        <f t="shared" si="1"/>
        <v>0</v>
      </c>
      <c r="G35" s="22">
        <v>0</v>
      </c>
      <c r="H35" s="22">
        <f t="shared" si="2"/>
        <v>0</v>
      </c>
    </row>
    <row r="36" spans="1:8" ht="15">
      <c r="A36" s="16">
        <f t="shared" si="0"/>
        <v>32</v>
      </c>
      <c r="B36" s="27" t="s">
        <v>47</v>
      </c>
      <c r="C36" s="24">
        <v>1</v>
      </c>
      <c r="D36" s="19" t="s">
        <v>12</v>
      </c>
      <c r="E36" s="20"/>
      <c r="F36" s="22">
        <f t="shared" si="1"/>
        <v>0</v>
      </c>
      <c r="G36" s="22">
        <v>0</v>
      </c>
      <c r="H36" s="22">
        <f t="shared" si="2"/>
        <v>0</v>
      </c>
    </row>
    <row r="37" spans="1:8" ht="15">
      <c r="A37" s="16">
        <f t="shared" si="0"/>
        <v>33</v>
      </c>
      <c r="B37" s="27" t="s">
        <v>48</v>
      </c>
      <c r="C37" s="24">
        <v>3</v>
      </c>
      <c r="D37" s="19" t="s">
        <v>46</v>
      </c>
      <c r="E37" s="20"/>
      <c r="F37" s="22">
        <f t="shared" si="1"/>
        <v>0</v>
      </c>
      <c r="G37" s="22">
        <v>0</v>
      </c>
      <c r="H37" s="22">
        <f t="shared" si="2"/>
        <v>0</v>
      </c>
    </row>
    <row r="38" spans="1:8" ht="15">
      <c r="A38" s="16">
        <f t="shared" si="0"/>
        <v>34</v>
      </c>
      <c r="B38" s="27" t="s">
        <v>49</v>
      </c>
      <c r="C38" s="24">
        <v>4</v>
      </c>
      <c r="D38" s="19" t="s">
        <v>46</v>
      </c>
      <c r="E38" s="20"/>
      <c r="F38" s="22">
        <f t="shared" si="1"/>
        <v>0</v>
      </c>
      <c r="G38" s="22">
        <v>0</v>
      </c>
      <c r="H38" s="22">
        <f t="shared" si="2"/>
        <v>0</v>
      </c>
    </row>
    <row r="39" spans="1:8" ht="15">
      <c r="A39" s="16">
        <f t="shared" si="0"/>
        <v>35</v>
      </c>
      <c r="B39" s="27" t="s">
        <v>50</v>
      </c>
      <c r="C39" s="24">
        <v>1</v>
      </c>
      <c r="D39" s="19" t="s">
        <v>12</v>
      </c>
      <c r="E39" s="20"/>
      <c r="F39" s="22">
        <f t="shared" si="1"/>
        <v>0</v>
      </c>
      <c r="G39" s="22">
        <v>0</v>
      </c>
      <c r="H39" s="22">
        <f t="shared" si="2"/>
        <v>0</v>
      </c>
    </row>
    <row r="40" spans="1:9" ht="15">
      <c r="A40" s="16">
        <f t="shared" si="0"/>
        <v>36</v>
      </c>
      <c r="B40" s="27" t="s">
        <v>51</v>
      </c>
      <c r="C40" s="24">
        <v>1</v>
      </c>
      <c r="D40" s="19" t="s">
        <v>12</v>
      </c>
      <c r="E40" s="20"/>
      <c r="F40" s="22">
        <f t="shared" si="1"/>
        <v>0</v>
      </c>
      <c r="G40" s="22">
        <v>0</v>
      </c>
      <c r="H40" s="22">
        <f t="shared" si="2"/>
        <v>0</v>
      </c>
      <c r="I40" s="25"/>
    </row>
    <row r="41" spans="1:8" ht="15">
      <c r="A41" s="16">
        <f t="shared" si="0"/>
        <v>37</v>
      </c>
      <c r="B41" s="27" t="s">
        <v>52</v>
      </c>
      <c r="C41" s="24">
        <v>1</v>
      </c>
      <c r="D41" s="19" t="s">
        <v>12</v>
      </c>
      <c r="E41" s="20"/>
      <c r="F41" s="22">
        <f t="shared" si="1"/>
        <v>0</v>
      </c>
      <c r="G41" s="22">
        <v>0</v>
      </c>
      <c r="H41" s="22">
        <f t="shared" si="2"/>
        <v>0</v>
      </c>
    </row>
    <row r="42" spans="1:8" ht="15">
      <c r="A42" s="16">
        <f t="shared" si="0"/>
        <v>38</v>
      </c>
      <c r="B42" s="28" t="s">
        <v>53</v>
      </c>
      <c r="C42" s="29">
        <v>1</v>
      </c>
      <c r="D42" s="30" t="s">
        <v>12</v>
      </c>
      <c r="E42" s="20"/>
      <c r="F42" s="22">
        <f t="shared" si="1"/>
        <v>0</v>
      </c>
      <c r="G42" s="22">
        <v>0</v>
      </c>
      <c r="H42" s="22">
        <f t="shared" si="2"/>
        <v>0</v>
      </c>
    </row>
    <row r="43" spans="1:8" ht="15">
      <c r="A43" s="16">
        <f t="shared" si="0"/>
        <v>39</v>
      </c>
      <c r="B43" s="28" t="s">
        <v>54</v>
      </c>
      <c r="C43" s="29">
        <v>1</v>
      </c>
      <c r="D43" s="30" t="s">
        <v>12</v>
      </c>
      <c r="E43" s="20"/>
      <c r="F43" s="22">
        <f t="shared" si="1"/>
        <v>0</v>
      </c>
      <c r="G43" s="22">
        <v>0</v>
      </c>
      <c r="H43" s="22">
        <f t="shared" si="2"/>
        <v>0</v>
      </c>
    </row>
    <row r="44" spans="1:8" ht="15">
      <c r="A44" s="16">
        <f t="shared" si="0"/>
        <v>40</v>
      </c>
      <c r="B44" s="28" t="s">
        <v>55</v>
      </c>
      <c r="C44" s="29">
        <v>1</v>
      </c>
      <c r="D44" s="30" t="s">
        <v>12</v>
      </c>
      <c r="E44" s="20"/>
      <c r="F44" s="22">
        <f t="shared" si="1"/>
        <v>0</v>
      </c>
      <c r="G44" s="22">
        <v>0</v>
      </c>
      <c r="H44" s="22">
        <f t="shared" si="2"/>
        <v>0</v>
      </c>
    </row>
    <row r="45" spans="1:8" ht="15">
      <c r="A45" s="16">
        <f t="shared" si="0"/>
        <v>41</v>
      </c>
      <c r="B45" s="28" t="s">
        <v>56</v>
      </c>
      <c r="C45" s="29">
        <v>1</v>
      </c>
      <c r="D45" s="30" t="s">
        <v>12</v>
      </c>
      <c r="E45" s="20"/>
      <c r="F45" s="22">
        <f t="shared" si="1"/>
        <v>0</v>
      </c>
      <c r="G45" s="22">
        <v>0</v>
      </c>
      <c r="H45" s="22">
        <f t="shared" si="2"/>
        <v>0</v>
      </c>
    </row>
    <row r="46" spans="1:8" ht="15">
      <c r="A46" s="16">
        <f t="shared" si="0"/>
        <v>42</v>
      </c>
      <c r="B46" s="28" t="s">
        <v>57</v>
      </c>
      <c r="C46" s="29">
        <v>1</v>
      </c>
      <c r="D46" s="30" t="s">
        <v>12</v>
      </c>
      <c r="E46" s="20"/>
      <c r="F46" s="22">
        <f t="shared" si="1"/>
        <v>0</v>
      </c>
      <c r="G46" s="22">
        <v>0</v>
      </c>
      <c r="H46" s="22">
        <f t="shared" si="2"/>
        <v>0</v>
      </c>
    </row>
    <row r="47" spans="1:8" ht="13.5" thickBot="1">
      <c r="A47" s="31">
        <f>1+A46</f>
        <v>43</v>
      </c>
      <c r="B47" s="32" t="s">
        <v>58</v>
      </c>
      <c r="C47" s="33">
        <v>1</v>
      </c>
      <c r="D47" s="34" t="s">
        <v>12</v>
      </c>
      <c r="E47" s="20"/>
      <c r="F47" s="22">
        <f t="shared" si="1"/>
        <v>0</v>
      </c>
      <c r="G47" s="22">
        <v>0</v>
      </c>
      <c r="H47" s="22">
        <f t="shared" si="2"/>
        <v>0</v>
      </c>
    </row>
    <row r="48" spans="2:8" ht="13.5" thickTop="1">
      <c r="B48" s="35"/>
      <c r="F48" s="37">
        <f>SUM(F34,F26,F24,F15,F8,F5)</f>
        <v>0</v>
      </c>
      <c r="H48" s="37">
        <f>SUM(H34,H26,H24,H15,H8,H5)</f>
        <v>0</v>
      </c>
    </row>
    <row r="49" ht="8.45" customHeight="1"/>
    <row r="50" spans="1:8" ht="15.75">
      <c r="A50" s="38" t="s">
        <v>59</v>
      </c>
      <c r="H50" s="39">
        <f>SUM(F48+H48)</f>
        <v>0</v>
      </c>
    </row>
    <row r="52" spans="1:8" ht="15">
      <c r="A52" s="40" t="s">
        <v>60</v>
      </c>
      <c r="B52" s="41"/>
      <c r="C52" s="42"/>
      <c r="D52" s="42"/>
      <c r="E52" s="43"/>
      <c r="F52" s="43"/>
      <c r="G52" s="43"/>
      <c r="H52" s="44" t="s">
        <v>61</v>
      </c>
    </row>
    <row r="53" spans="3:8" ht="15">
      <c r="C53" s="42"/>
      <c r="D53" s="42"/>
      <c r="E53" s="43"/>
      <c r="F53" s="43"/>
      <c r="G53" s="43"/>
      <c r="H53" s="43"/>
    </row>
    <row r="54" spans="1:8" ht="15.75">
      <c r="A54" s="38" t="s">
        <v>62</v>
      </c>
      <c r="C54" s="42"/>
      <c r="D54" s="42"/>
      <c r="E54" s="43"/>
      <c r="F54" s="43"/>
      <c r="G54" s="43"/>
      <c r="H54" s="45" t="s">
        <v>61</v>
      </c>
    </row>
  </sheetData>
  <mergeCells count="3">
    <mergeCell ref="A1:G1"/>
    <mergeCell ref="E3:F3"/>
    <mergeCell ref="G3:H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 topLeftCell="A1">
      <selection activeCell="B68" sqref="B68"/>
    </sheetView>
  </sheetViews>
  <sheetFormatPr defaultColWidth="9.140625" defaultRowHeight="15"/>
  <cols>
    <col min="1" max="1" width="8.7109375" style="42" customWidth="1"/>
    <col min="2" max="2" width="67.00390625" style="68" customWidth="1"/>
    <col min="3" max="3" width="8.57421875" style="42" customWidth="1"/>
    <col min="4" max="4" width="9.140625" style="42" customWidth="1"/>
    <col min="5" max="5" width="12.7109375" style="43" customWidth="1"/>
    <col min="6" max="6" width="20.7109375" style="43" customWidth="1"/>
    <col min="7" max="7" width="12.7109375" style="43" customWidth="1"/>
    <col min="8" max="8" width="22.140625" style="42" customWidth="1"/>
    <col min="9" max="16384" width="9.140625" style="42" customWidth="1"/>
  </cols>
  <sheetData>
    <row r="1" spans="1:8" ht="23.25">
      <c r="A1" s="46" t="s">
        <v>63</v>
      </c>
      <c r="B1" s="46"/>
      <c r="C1" s="46"/>
      <c r="D1" s="46"/>
      <c r="E1" s="46"/>
      <c r="F1" s="46"/>
      <c r="G1" s="46"/>
      <c r="H1" s="47" t="s">
        <v>1</v>
      </c>
    </row>
    <row r="2" spans="1:8" ht="23.25">
      <c r="A2" s="48"/>
      <c r="B2" s="48"/>
      <c r="C2" s="48"/>
      <c r="D2" s="48"/>
      <c r="E2" s="48"/>
      <c r="F2" s="48"/>
      <c r="G2" s="48"/>
      <c r="H2" s="47"/>
    </row>
    <row r="3" spans="2:8" ht="13.5" thickBot="1">
      <c r="B3" s="49"/>
      <c r="E3" s="50" t="s">
        <v>2</v>
      </c>
      <c r="F3" s="51"/>
      <c r="G3" s="50" t="s">
        <v>3</v>
      </c>
      <c r="H3" s="51"/>
    </row>
    <row r="4" spans="1:8" s="59" customFormat="1" ht="14.25" thickBot="1" thickTop="1">
      <c r="A4" s="52" t="s">
        <v>4</v>
      </c>
      <c r="B4" s="53" t="s">
        <v>5</v>
      </c>
      <c r="C4" s="54" t="s">
        <v>6</v>
      </c>
      <c r="D4" s="55" t="s">
        <v>7</v>
      </c>
      <c r="E4" s="56" t="s">
        <v>8</v>
      </c>
      <c r="F4" s="57" t="s">
        <v>9</v>
      </c>
      <c r="G4" s="57" t="s">
        <v>8</v>
      </c>
      <c r="H4" s="58" t="s">
        <v>9</v>
      </c>
    </row>
    <row r="5" spans="1:8" ht="13.5" thickTop="1">
      <c r="A5" s="60">
        <v>1</v>
      </c>
      <c r="B5" s="61" t="s">
        <v>10</v>
      </c>
      <c r="C5" s="62"/>
      <c r="D5" s="63"/>
      <c r="E5" s="64"/>
      <c r="F5" s="65">
        <f>SUM(F6:F7)</f>
        <v>0</v>
      </c>
      <c r="G5" s="66"/>
      <c r="H5" s="65">
        <f>SUM(H6:H7)</f>
        <v>0</v>
      </c>
    </row>
    <row r="6" spans="1:8" ht="25.5">
      <c r="A6" s="60">
        <f>1+A5</f>
        <v>2</v>
      </c>
      <c r="B6" s="26" t="s">
        <v>11</v>
      </c>
      <c r="C6" s="67">
        <v>1</v>
      </c>
      <c r="D6" s="63" t="s">
        <v>12</v>
      </c>
      <c r="E6" s="64"/>
      <c r="F6" s="66">
        <v>0</v>
      </c>
      <c r="G6" s="66">
        <v>0</v>
      </c>
      <c r="H6" s="66">
        <f>C6*G6</f>
        <v>0</v>
      </c>
    </row>
    <row r="7" spans="1:8" ht="25.5">
      <c r="A7" s="60">
        <f aca="true" t="shared" si="0" ref="A7:A56">1+A6</f>
        <v>3</v>
      </c>
      <c r="B7" s="26" t="s">
        <v>13</v>
      </c>
      <c r="C7" s="67">
        <v>1</v>
      </c>
      <c r="D7" s="63" t="s">
        <v>12</v>
      </c>
      <c r="E7" s="64"/>
      <c r="F7" s="66">
        <v>0</v>
      </c>
      <c r="G7" s="66">
        <v>0</v>
      </c>
      <c r="H7" s="66">
        <f>C7*G7</f>
        <v>0</v>
      </c>
    </row>
    <row r="8" spans="1:8" ht="15">
      <c r="A8" s="60">
        <f t="shared" si="0"/>
        <v>4</v>
      </c>
      <c r="B8" s="61" t="s">
        <v>14</v>
      </c>
      <c r="C8" s="67"/>
      <c r="D8" s="63"/>
      <c r="E8" s="64"/>
      <c r="F8" s="65">
        <f>SUM(F9:F18)</f>
        <v>0</v>
      </c>
      <c r="G8" s="66"/>
      <c r="H8" s="65">
        <f>SUM(H9:H18)</f>
        <v>0</v>
      </c>
    </row>
    <row r="9" spans="1:8" ht="25.5">
      <c r="A9" s="60">
        <f t="shared" si="0"/>
        <v>5</v>
      </c>
      <c r="B9" s="26" t="s">
        <v>64</v>
      </c>
      <c r="C9" s="67">
        <v>12</v>
      </c>
      <c r="D9" s="63" t="s">
        <v>16</v>
      </c>
      <c r="E9" s="64">
        <v>0</v>
      </c>
      <c r="F9" s="66">
        <f aca="true" t="shared" si="1" ref="F9:F42">C9*E9</f>
        <v>0</v>
      </c>
      <c r="G9" s="66">
        <v>0</v>
      </c>
      <c r="H9" s="66">
        <f aca="true" t="shared" si="2" ref="H9:H42">C9*G9</f>
        <v>0</v>
      </c>
    </row>
    <row r="10" spans="1:8" ht="15">
      <c r="A10" s="60">
        <f t="shared" si="0"/>
        <v>6</v>
      </c>
      <c r="B10" s="26" t="s">
        <v>65</v>
      </c>
      <c r="C10" s="67">
        <v>2</v>
      </c>
      <c r="D10" s="63" t="s">
        <v>16</v>
      </c>
      <c r="E10" s="64">
        <v>0</v>
      </c>
      <c r="F10" s="66">
        <f t="shared" si="1"/>
        <v>0</v>
      </c>
      <c r="G10" s="66">
        <v>0</v>
      </c>
      <c r="H10" s="66">
        <f t="shared" si="2"/>
        <v>0</v>
      </c>
    </row>
    <row r="11" spans="1:8" ht="25.5">
      <c r="A11" s="60"/>
      <c r="B11" s="26" t="s">
        <v>66</v>
      </c>
      <c r="C11" s="67">
        <v>4</v>
      </c>
      <c r="D11" s="63" t="s">
        <v>16</v>
      </c>
      <c r="E11" s="64">
        <v>0</v>
      </c>
      <c r="F11" s="66">
        <f t="shared" si="1"/>
        <v>0</v>
      </c>
      <c r="G11" s="66">
        <v>0</v>
      </c>
      <c r="H11" s="66">
        <f t="shared" si="2"/>
        <v>0</v>
      </c>
    </row>
    <row r="12" spans="1:8" ht="25.5">
      <c r="A12" s="60">
        <f>1+A10</f>
        <v>7</v>
      </c>
      <c r="B12" s="26" t="s">
        <v>15</v>
      </c>
      <c r="C12" s="67">
        <v>22</v>
      </c>
      <c r="D12" s="63" t="s">
        <v>16</v>
      </c>
      <c r="E12" s="64">
        <v>0</v>
      </c>
      <c r="F12" s="66">
        <f t="shared" si="1"/>
        <v>0</v>
      </c>
      <c r="G12" s="66">
        <v>0</v>
      </c>
      <c r="H12" s="66">
        <f t="shared" si="2"/>
        <v>0</v>
      </c>
    </row>
    <row r="13" spans="1:8" ht="15">
      <c r="A13" s="60">
        <f t="shared" si="0"/>
        <v>8</v>
      </c>
      <c r="B13" s="26" t="s">
        <v>18</v>
      </c>
      <c r="C13" s="67">
        <v>39</v>
      </c>
      <c r="D13" s="63" t="s">
        <v>16</v>
      </c>
      <c r="E13" s="64">
        <v>0</v>
      </c>
      <c r="F13" s="66">
        <f t="shared" si="1"/>
        <v>0</v>
      </c>
      <c r="G13" s="66">
        <v>0</v>
      </c>
      <c r="H13" s="66">
        <f t="shared" si="2"/>
        <v>0</v>
      </c>
    </row>
    <row r="14" spans="1:8" ht="15">
      <c r="A14" s="60">
        <f t="shared" si="0"/>
        <v>9</v>
      </c>
      <c r="B14" s="26" t="s">
        <v>19</v>
      </c>
      <c r="C14" s="67">
        <v>39</v>
      </c>
      <c r="D14" s="63" t="s">
        <v>16</v>
      </c>
      <c r="E14" s="64">
        <v>0</v>
      </c>
      <c r="F14" s="66">
        <f t="shared" si="1"/>
        <v>0</v>
      </c>
      <c r="G14" s="66">
        <v>0</v>
      </c>
      <c r="H14" s="66">
        <f t="shared" si="2"/>
        <v>0</v>
      </c>
    </row>
    <row r="15" spans="1:8" ht="15">
      <c r="A15" s="60">
        <f t="shared" si="0"/>
        <v>10</v>
      </c>
      <c r="B15" s="26" t="s">
        <v>67</v>
      </c>
      <c r="C15" s="67">
        <v>5</v>
      </c>
      <c r="D15" s="63" t="s">
        <v>16</v>
      </c>
      <c r="E15" s="64">
        <v>0</v>
      </c>
      <c r="F15" s="66">
        <f t="shared" si="1"/>
        <v>0</v>
      </c>
      <c r="G15" s="66">
        <v>0</v>
      </c>
      <c r="H15" s="66">
        <f t="shared" si="2"/>
        <v>0</v>
      </c>
    </row>
    <row r="16" spans="1:8" ht="25.5">
      <c r="A16" s="60">
        <f t="shared" si="0"/>
        <v>11</v>
      </c>
      <c r="B16" s="26" t="s">
        <v>68</v>
      </c>
      <c r="C16" s="67">
        <v>5</v>
      </c>
      <c r="D16" s="63" t="s">
        <v>16</v>
      </c>
      <c r="E16" s="64">
        <v>0</v>
      </c>
      <c r="F16" s="66">
        <f t="shared" si="1"/>
        <v>0</v>
      </c>
      <c r="G16" s="66">
        <v>0</v>
      </c>
      <c r="H16" s="66">
        <f t="shared" si="2"/>
        <v>0</v>
      </c>
    </row>
    <row r="17" spans="1:8" ht="15">
      <c r="A17" s="60">
        <f t="shared" si="0"/>
        <v>12</v>
      </c>
      <c r="B17" s="26" t="s">
        <v>20</v>
      </c>
      <c r="C17" s="67">
        <v>1</v>
      </c>
      <c r="D17" s="63" t="s">
        <v>12</v>
      </c>
      <c r="E17" s="64">
        <v>0</v>
      </c>
      <c r="F17" s="66">
        <f t="shared" si="1"/>
        <v>0</v>
      </c>
      <c r="G17" s="66">
        <v>0</v>
      </c>
      <c r="H17" s="66">
        <f t="shared" si="2"/>
        <v>0</v>
      </c>
    </row>
    <row r="18" spans="1:8" ht="15">
      <c r="A18" s="60">
        <f t="shared" si="0"/>
        <v>13</v>
      </c>
      <c r="B18" s="26" t="s">
        <v>21</v>
      </c>
      <c r="C18" s="67">
        <v>79</v>
      </c>
      <c r="D18" s="63" t="s">
        <v>16</v>
      </c>
      <c r="E18" s="64">
        <v>0</v>
      </c>
      <c r="F18" s="66">
        <f t="shared" si="1"/>
        <v>0</v>
      </c>
      <c r="G18" s="66">
        <v>0</v>
      </c>
      <c r="H18" s="66">
        <f t="shared" si="2"/>
        <v>0</v>
      </c>
    </row>
    <row r="19" spans="1:8" ht="15">
      <c r="A19" s="60">
        <f t="shared" si="0"/>
        <v>14</v>
      </c>
      <c r="B19" s="61" t="s">
        <v>22</v>
      </c>
      <c r="C19" s="67"/>
      <c r="D19" s="63"/>
      <c r="E19" s="64"/>
      <c r="F19" s="65">
        <f>SUM(F20:F31)</f>
        <v>0</v>
      </c>
      <c r="G19" s="66"/>
      <c r="H19" s="65">
        <f>SUM(H20:H31)</f>
        <v>0</v>
      </c>
    </row>
    <row r="20" spans="1:9" ht="15">
      <c r="A20" s="60">
        <f t="shared" si="0"/>
        <v>15</v>
      </c>
      <c r="B20" s="26" t="s">
        <v>23</v>
      </c>
      <c r="C20" s="67">
        <v>350</v>
      </c>
      <c r="D20" s="63" t="s">
        <v>24</v>
      </c>
      <c r="E20" s="64">
        <v>0</v>
      </c>
      <c r="F20" s="66">
        <f t="shared" si="1"/>
        <v>0</v>
      </c>
      <c r="G20" s="66">
        <v>0</v>
      </c>
      <c r="H20" s="66">
        <f t="shared" si="2"/>
        <v>0</v>
      </c>
      <c r="I20" s="68"/>
    </row>
    <row r="21" spans="1:9" ht="15">
      <c r="A21" s="60">
        <f t="shared" si="0"/>
        <v>16</v>
      </c>
      <c r="B21" s="26" t="s">
        <v>25</v>
      </c>
      <c r="C21" s="67">
        <v>450</v>
      </c>
      <c r="D21" s="63" t="s">
        <v>24</v>
      </c>
      <c r="E21" s="64">
        <v>0</v>
      </c>
      <c r="F21" s="66">
        <f t="shared" si="1"/>
        <v>0</v>
      </c>
      <c r="G21" s="66">
        <v>0</v>
      </c>
      <c r="H21" s="66">
        <f t="shared" si="2"/>
        <v>0</v>
      </c>
      <c r="I21" s="68"/>
    </row>
    <row r="22" spans="1:9" ht="12.75" customHeight="1">
      <c r="A22" s="60">
        <f t="shared" si="0"/>
        <v>17</v>
      </c>
      <c r="B22" s="26" t="s">
        <v>26</v>
      </c>
      <c r="C22" s="67">
        <v>495</v>
      </c>
      <c r="D22" s="63" t="s">
        <v>24</v>
      </c>
      <c r="E22" s="64">
        <v>0</v>
      </c>
      <c r="F22" s="66">
        <f t="shared" si="1"/>
        <v>0</v>
      </c>
      <c r="G22" s="66">
        <v>0</v>
      </c>
      <c r="H22" s="66">
        <f t="shared" si="2"/>
        <v>0</v>
      </c>
      <c r="I22" s="68"/>
    </row>
    <row r="23" spans="1:9" ht="12.75" customHeight="1">
      <c r="A23" s="60">
        <f t="shared" si="0"/>
        <v>18</v>
      </c>
      <c r="B23" s="26" t="s">
        <v>69</v>
      </c>
      <c r="C23" s="67">
        <v>150</v>
      </c>
      <c r="D23" s="63" t="s">
        <v>24</v>
      </c>
      <c r="E23" s="64">
        <v>0</v>
      </c>
      <c r="F23" s="66">
        <f t="shared" si="1"/>
        <v>0</v>
      </c>
      <c r="G23" s="66">
        <v>0</v>
      </c>
      <c r="H23" s="66">
        <f t="shared" si="2"/>
        <v>0</v>
      </c>
      <c r="I23" s="68"/>
    </row>
    <row r="24" spans="1:9" ht="25.5">
      <c r="A24" s="60">
        <f t="shared" si="0"/>
        <v>19</v>
      </c>
      <c r="B24" s="26" t="s">
        <v>70</v>
      </c>
      <c r="C24" s="67">
        <v>12</v>
      </c>
      <c r="D24" s="63" t="s">
        <v>16</v>
      </c>
      <c r="E24" s="64">
        <v>0</v>
      </c>
      <c r="F24" s="66">
        <f t="shared" si="1"/>
        <v>0</v>
      </c>
      <c r="G24" s="66">
        <v>0</v>
      </c>
      <c r="H24" s="66">
        <f t="shared" si="2"/>
        <v>0</v>
      </c>
      <c r="I24" s="68"/>
    </row>
    <row r="25" spans="1:9" ht="25.5">
      <c r="A25" s="60">
        <f t="shared" si="0"/>
        <v>20</v>
      </c>
      <c r="B25" s="26" t="s">
        <v>27</v>
      </c>
      <c r="C25" s="67">
        <v>2</v>
      </c>
      <c r="D25" s="63" t="s">
        <v>16</v>
      </c>
      <c r="E25" s="64">
        <v>0</v>
      </c>
      <c r="F25" s="66">
        <f t="shared" si="1"/>
        <v>0</v>
      </c>
      <c r="G25" s="66">
        <v>0</v>
      </c>
      <c r="H25" s="66">
        <f t="shared" si="2"/>
        <v>0</v>
      </c>
      <c r="I25" s="68"/>
    </row>
    <row r="26" spans="1:9" ht="25.5">
      <c r="A26" s="60">
        <f t="shared" si="0"/>
        <v>21</v>
      </c>
      <c r="B26" s="26" t="s">
        <v>71</v>
      </c>
      <c r="C26" s="67">
        <v>4</v>
      </c>
      <c r="D26" s="63" t="s">
        <v>16</v>
      </c>
      <c r="E26" s="64">
        <v>0</v>
      </c>
      <c r="F26" s="66">
        <f t="shared" si="1"/>
        <v>0</v>
      </c>
      <c r="G26" s="66">
        <v>0</v>
      </c>
      <c r="H26" s="66">
        <f t="shared" si="2"/>
        <v>0</v>
      </c>
      <c r="I26" s="68"/>
    </row>
    <row r="27" spans="1:9" ht="15">
      <c r="A27" s="60">
        <f t="shared" si="0"/>
        <v>22</v>
      </c>
      <c r="B27" s="26" t="s">
        <v>72</v>
      </c>
      <c r="C27" s="67">
        <v>2</v>
      </c>
      <c r="D27" s="63" t="s">
        <v>16</v>
      </c>
      <c r="E27" s="64">
        <v>0</v>
      </c>
      <c r="F27" s="66">
        <f t="shared" si="1"/>
        <v>0</v>
      </c>
      <c r="G27" s="66">
        <v>0</v>
      </c>
      <c r="H27" s="66">
        <f t="shared" si="2"/>
        <v>0</v>
      </c>
      <c r="I27" s="68"/>
    </row>
    <row r="28" spans="1:9" ht="15">
      <c r="A28" s="60">
        <f t="shared" si="0"/>
        <v>23</v>
      </c>
      <c r="B28" s="26" t="s">
        <v>28</v>
      </c>
      <c r="C28" s="67">
        <v>60</v>
      </c>
      <c r="D28" s="63" t="s">
        <v>16</v>
      </c>
      <c r="E28" s="64">
        <v>0</v>
      </c>
      <c r="F28" s="66">
        <f t="shared" si="1"/>
        <v>0</v>
      </c>
      <c r="G28" s="66">
        <v>0</v>
      </c>
      <c r="H28" s="66">
        <f t="shared" si="2"/>
        <v>0</v>
      </c>
      <c r="I28" s="68"/>
    </row>
    <row r="29" spans="1:8" ht="15">
      <c r="A29" s="60">
        <f t="shared" si="0"/>
        <v>24</v>
      </c>
      <c r="B29" s="26" t="s">
        <v>29</v>
      </c>
      <c r="C29" s="67">
        <v>1</v>
      </c>
      <c r="D29" s="63" t="s">
        <v>12</v>
      </c>
      <c r="E29" s="64">
        <v>0</v>
      </c>
      <c r="F29" s="66">
        <f t="shared" si="1"/>
        <v>0</v>
      </c>
      <c r="G29" s="66">
        <v>0</v>
      </c>
      <c r="H29" s="66">
        <f t="shared" si="2"/>
        <v>0</v>
      </c>
    </row>
    <row r="30" spans="1:8" ht="25.5">
      <c r="A30" s="60">
        <f t="shared" si="0"/>
        <v>25</v>
      </c>
      <c r="B30" s="26" t="s">
        <v>30</v>
      </c>
      <c r="C30" s="67">
        <v>640</v>
      </c>
      <c r="D30" s="63" t="s">
        <v>16</v>
      </c>
      <c r="E30" s="64">
        <v>0</v>
      </c>
      <c r="F30" s="66">
        <f t="shared" si="1"/>
        <v>0</v>
      </c>
      <c r="G30" s="66">
        <v>0</v>
      </c>
      <c r="H30" s="66">
        <f t="shared" si="2"/>
        <v>0</v>
      </c>
    </row>
    <row r="31" spans="1:8" ht="15">
      <c r="A31" s="60">
        <f t="shared" si="0"/>
        <v>26</v>
      </c>
      <c r="B31" s="26" t="s">
        <v>31</v>
      </c>
      <c r="C31" s="67">
        <v>1</v>
      </c>
      <c r="D31" s="63" t="s">
        <v>12</v>
      </c>
      <c r="E31" s="64">
        <v>0</v>
      </c>
      <c r="F31" s="66">
        <f t="shared" si="1"/>
        <v>0</v>
      </c>
      <c r="G31" s="66">
        <v>0</v>
      </c>
      <c r="H31" s="66">
        <f t="shared" si="2"/>
        <v>0</v>
      </c>
    </row>
    <row r="32" spans="1:8" ht="15">
      <c r="A32" s="60">
        <f t="shared" si="0"/>
        <v>27</v>
      </c>
      <c r="B32" s="61" t="s">
        <v>32</v>
      </c>
      <c r="C32" s="67"/>
      <c r="D32" s="63"/>
      <c r="E32" s="64"/>
      <c r="F32" s="65">
        <f>SUM(F33:F33)</f>
        <v>0</v>
      </c>
      <c r="G32" s="66"/>
      <c r="H32" s="65">
        <f>SUM(H33:H33)</f>
        <v>0</v>
      </c>
    </row>
    <row r="33" spans="1:8" ht="25.5" customHeight="1">
      <c r="A33" s="60">
        <f t="shared" si="0"/>
        <v>28</v>
      </c>
      <c r="B33" s="26" t="s">
        <v>33</v>
      </c>
      <c r="C33" s="67">
        <v>6</v>
      </c>
      <c r="D33" s="63" t="s">
        <v>12</v>
      </c>
      <c r="E33" s="64">
        <v>0</v>
      </c>
      <c r="F33" s="66">
        <f t="shared" si="1"/>
        <v>0</v>
      </c>
      <c r="G33" s="66">
        <v>0</v>
      </c>
      <c r="H33" s="66">
        <f t="shared" si="2"/>
        <v>0</v>
      </c>
    </row>
    <row r="34" spans="1:8" ht="15">
      <c r="A34" s="60">
        <f t="shared" si="0"/>
        <v>29</v>
      </c>
      <c r="B34" s="61" t="s">
        <v>34</v>
      </c>
      <c r="C34" s="67"/>
      <c r="D34" s="63"/>
      <c r="E34" s="64"/>
      <c r="F34" s="65">
        <f>SUM(F35:F42)</f>
        <v>0</v>
      </c>
      <c r="G34" s="66"/>
      <c r="H34" s="65">
        <f>SUM(H35:H42)</f>
        <v>0</v>
      </c>
    </row>
    <row r="35" spans="1:8" ht="15">
      <c r="A35" s="60">
        <f t="shared" si="0"/>
        <v>30</v>
      </c>
      <c r="B35" s="69" t="s">
        <v>35</v>
      </c>
      <c r="C35" s="67">
        <v>92</v>
      </c>
      <c r="D35" s="63" t="s">
        <v>16</v>
      </c>
      <c r="E35" s="64"/>
      <c r="F35" s="66">
        <f t="shared" si="1"/>
        <v>0</v>
      </c>
      <c r="G35" s="66">
        <v>0</v>
      </c>
      <c r="H35" s="66">
        <f t="shared" si="2"/>
        <v>0</v>
      </c>
    </row>
    <row r="36" spans="1:8" ht="15">
      <c r="A36" s="60">
        <f t="shared" si="0"/>
        <v>31</v>
      </c>
      <c r="B36" s="69" t="s">
        <v>73</v>
      </c>
      <c r="C36" s="67">
        <v>45</v>
      </c>
      <c r="D36" s="63" t="s">
        <v>16</v>
      </c>
      <c r="E36" s="64">
        <v>0</v>
      </c>
      <c r="F36" s="66">
        <f t="shared" si="1"/>
        <v>0</v>
      </c>
      <c r="G36" s="66">
        <v>0</v>
      </c>
      <c r="H36" s="66">
        <f t="shared" si="2"/>
        <v>0</v>
      </c>
    </row>
    <row r="37" spans="1:8" ht="15">
      <c r="A37" s="60">
        <f t="shared" si="0"/>
        <v>32</v>
      </c>
      <c r="B37" s="69" t="s">
        <v>74</v>
      </c>
      <c r="C37" s="67">
        <v>45</v>
      </c>
      <c r="D37" s="63" t="s">
        <v>16</v>
      </c>
      <c r="E37" s="64">
        <v>0</v>
      </c>
      <c r="F37" s="66">
        <f t="shared" si="1"/>
        <v>0</v>
      </c>
      <c r="G37" s="66">
        <v>0</v>
      </c>
      <c r="H37" s="66">
        <f t="shared" si="2"/>
        <v>0</v>
      </c>
    </row>
    <row r="38" spans="1:8" ht="15">
      <c r="A38" s="60">
        <f t="shared" si="0"/>
        <v>33</v>
      </c>
      <c r="B38" s="69" t="s">
        <v>75</v>
      </c>
      <c r="C38" s="67">
        <v>5</v>
      </c>
      <c r="D38" s="63" t="s">
        <v>38</v>
      </c>
      <c r="E38" s="64"/>
      <c r="F38" s="66">
        <f t="shared" si="1"/>
        <v>0</v>
      </c>
      <c r="G38" s="66">
        <v>0</v>
      </c>
      <c r="H38" s="66">
        <f t="shared" si="2"/>
        <v>0</v>
      </c>
    </row>
    <row r="39" spans="1:8" ht="15">
      <c r="A39" s="60">
        <f t="shared" si="0"/>
        <v>34</v>
      </c>
      <c r="B39" s="69" t="s">
        <v>39</v>
      </c>
      <c r="C39" s="67">
        <v>0.6</v>
      </c>
      <c r="D39" s="63" t="s">
        <v>40</v>
      </c>
      <c r="E39" s="64"/>
      <c r="F39" s="66">
        <f t="shared" si="1"/>
        <v>0</v>
      </c>
      <c r="G39" s="66">
        <v>0</v>
      </c>
      <c r="H39" s="66">
        <f t="shared" si="2"/>
        <v>0</v>
      </c>
    </row>
    <row r="40" spans="1:8" ht="15">
      <c r="A40" s="60">
        <f t="shared" si="0"/>
        <v>35</v>
      </c>
      <c r="B40" s="69" t="s">
        <v>41</v>
      </c>
      <c r="C40" s="67">
        <v>0.2</v>
      </c>
      <c r="D40" s="63" t="s">
        <v>40</v>
      </c>
      <c r="E40" s="64"/>
      <c r="F40" s="66">
        <f t="shared" si="1"/>
        <v>0</v>
      </c>
      <c r="G40" s="66">
        <v>0</v>
      </c>
      <c r="H40" s="66">
        <f t="shared" si="2"/>
        <v>0</v>
      </c>
    </row>
    <row r="41" spans="1:8" ht="15">
      <c r="A41" s="60">
        <f t="shared" si="0"/>
        <v>36</v>
      </c>
      <c r="B41" s="69" t="s">
        <v>42</v>
      </c>
      <c r="C41" s="67">
        <v>0.1</v>
      </c>
      <c r="D41" s="63" t="s">
        <v>40</v>
      </c>
      <c r="E41" s="64"/>
      <c r="F41" s="66">
        <f t="shared" si="1"/>
        <v>0</v>
      </c>
      <c r="G41" s="66">
        <v>0</v>
      </c>
      <c r="H41" s="66">
        <f t="shared" si="2"/>
        <v>0</v>
      </c>
    </row>
    <row r="42" spans="1:8" ht="15">
      <c r="A42" s="60">
        <f t="shared" si="0"/>
        <v>37</v>
      </c>
      <c r="B42" s="69" t="s">
        <v>43</v>
      </c>
      <c r="C42" s="67">
        <v>0.9</v>
      </c>
      <c r="D42" s="63" t="s">
        <v>40</v>
      </c>
      <c r="E42" s="64"/>
      <c r="F42" s="66">
        <f t="shared" si="1"/>
        <v>0</v>
      </c>
      <c r="G42" s="66">
        <v>0</v>
      </c>
      <c r="H42" s="66">
        <f t="shared" si="2"/>
        <v>0</v>
      </c>
    </row>
    <row r="43" spans="1:8" ht="15">
      <c r="A43" s="60">
        <f t="shared" si="0"/>
        <v>38</v>
      </c>
      <c r="B43" s="61" t="s">
        <v>44</v>
      </c>
      <c r="C43" s="67"/>
      <c r="D43" s="63"/>
      <c r="E43" s="64"/>
      <c r="F43" s="65">
        <f>SUM(F44:F58)</f>
        <v>0</v>
      </c>
      <c r="G43" s="66"/>
      <c r="H43" s="65">
        <f>SUM(H44:H58)</f>
        <v>0</v>
      </c>
    </row>
    <row r="44" spans="1:8" ht="15">
      <c r="A44" s="60">
        <f t="shared" si="0"/>
        <v>39</v>
      </c>
      <c r="B44" s="69" t="s">
        <v>45</v>
      </c>
      <c r="C44" s="67">
        <v>25</v>
      </c>
      <c r="D44" s="63" t="s">
        <v>46</v>
      </c>
      <c r="E44" s="64"/>
      <c r="F44" s="66">
        <f aca="true" t="shared" si="3" ref="F44:F47">C44*E44</f>
        <v>0</v>
      </c>
      <c r="G44" s="66">
        <v>0</v>
      </c>
      <c r="H44" s="66">
        <f aca="true" t="shared" si="4" ref="H44:H58">C44*G44</f>
        <v>0</v>
      </c>
    </row>
    <row r="45" spans="1:8" ht="15">
      <c r="A45" s="60">
        <f t="shared" si="0"/>
        <v>40</v>
      </c>
      <c r="B45" s="69" t="s">
        <v>47</v>
      </c>
      <c r="C45" s="67">
        <v>1</v>
      </c>
      <c r="D45" s="63" t="s">
        <v>12</v>
      </c>
      <c r="E45" s="64"/>
      <c r="F45" s="66">
        <f t="shared" si="3"/>
        <v>0</v>
      </c>
      <c r="G45" s="66">
        <v>0</v>
      </c>
      <c r="H45" s="66">
        <f t="shared" si="4"/>
        <v>0</v>
      </c>
    </row>
    <row r="46" spans="1:8" ht="15">
      <c r="A46" s="60">
        <f t="shared" si="0"/>
        <v>41</v>
      </c>
      <c r="B46" s="69" t="s">
        <v>48</v>
      </c>
      <c r="C46" s="67">
        <v>3</v>
      </c>
      <c r="D46" s="63" t="s">
        <v>46</v>
      </c>
      <c r="E46" s="64"/>
      <c r="F46" s="66">
        <f t="shared" si="3"/>
        <v>0</v>
      </c>
      <c r="G46" s="66">
        <v>0</v>
      </c>
      <c r="H46" s="66">
        <f t="shared" si="4"/>
        <v>0</v>
      </c>
    </row>
    <row r="47" spans="1:8" ht="15">
      <c r="A47" s="60">
        <f t="shared" si="0"/>
        <v>42</v>
      </c>
      <c r="B47" s="69" t="s">
        <v>76</v>
      </c>
      <c r="C47" s="67">
        <v>7</v>
      </c>
      <c r="D47" s="63" t="s">
        <v>24</v>
      </c>
      <c r="E47" s="64"/>
      <c r="F47" s="66">
        <f t="shared" si="3"/>
        <v>0</v>
      </c>
      <c r="G47" s="66">
        <v>0</v>
      </c>
      <c r="H47" s="66">
        <f t="shared" si="4"/>
        <v>0</v>
      </c>
    </row>
    <row r="48" spans="1:8" ht="15">
      <c r="A48" s="60">
        <f t="shared" si="0"/>
        <v>43</v>
      </c>
      <c r="B48" s="70" t="s">
        <v>77</v>
      </c>
      <c r="C48" s="67">
        <v>7</v>
      </c>
      <c r="D48" s="63" t="s">
        <v>24</v>
      </c>
      <c r="E48" s="64">
        <v>0</v>
      </c>
      <c r="F48" s="66">
        <v>0</v>
      </c>
      <c r="G48" s="66">
        <v>0</v>
      </c>
      <c r="H48" s="66">
        <f t="shared" si="4"/>
        <v>0</v>
      </c>
    </row>
    <row r="49" spans="1:8" ht="15">
      <c r="A49" s="60">
        <f t="shared" si="0"/>
        <v>44</v>
      </c>
      <c r="B49" s="69" t="s">
        <v>49</v>
      </c>
      <c r="C49" s="67">
        <v>6</v>
      </c>
      <c r="D49" s="63" t="s">
        <v>46</v>
      </c>
      <c r="E49" s="64"/>
      <c r="F49" s="66">
        <f aca="true" t="shared" si="5" ref="F49:F58">C49*E49</f>
        <v>0</v>
      </c>
      <c r="G49" s="66">
        <v>0</v>
      </c>
      <c r="H49" s="66">
        <f t="shared" si="4"/>
        <v>0</v>
      </c>
    </row>
    <row r="50" spans="1:8" ht="15">
      <c r="A50" s="60">
        <f t="shared" si="0"/>
        <v>45</v>
      </c>
      <c r="B50" s="69" t="s">
        <v>50</v>
      </c>
      <c r="C50" s="67">
        <v>1</v>
      </c>
      <c r="D50" s="63" t="s">
        <v>12</v>
      </c>
      <c r="E50" s="64"/>
      <c r="F50" s="66">
        <f t="shared" si="5"/>
        <v>0</v>
      </c>
      <c r="G50" s="66">
        <v>0</v>
      </c>
      <c r="H50" s="66">
        <f t="shared" si="4"/>
        <v>0</v>
      </c>
    </row>
    <row r="51" spans="1:9" ht="15">
      <c r="A51" s="60">
        <f t="shared" si="0"/>
        <v>46</v>
      </c>
      <c r="B51" s="69" t="s">
        <v>51</v>
      </c>
      <c r="C51" s="67">
        <v>1</v>
      </c>
      <c r="D51" s="63" t="s">
        <v>12</v>
      </c>
      <c r="E51" s="64"/>
      <c r="F51" s="66">
        <f t="shared" si="5"/>
        <v>0</v>
      </c>
      <c r="G51" s="66">
        <v>0</v>
      </c>
      <c r="H51" s="66">
        <f t="shared" si="4"/>
        <v>0</v>
      </c>
      <c r="I51" s="68"/>
    </row>
    <row r="52" spans="1:8" ht="15">
      <c r="A52" s="60">
        <f t="shared" si="0"/>
        <v>47</v>
      </c>
      <c r="B52" s="69" t="s">
        <v>52</v>
      </c>
      <c r="C52" s="67">
        <v>1</v>
      </c>
      <c r="D52" s="63" t="s">
        <v>12</v>
      </c>
      <c r="E52" s="64"/>
      <c r="F52" s="66">
        <f t="shared" si="5"/>
        <v>0</v>
      </c>
      <c r="G52" s="66">
        <v>0</v>
      </c>
      <c r="H52" s="66">
        <f t="shared" si="4"/>
        <v>0</v>
      </c>
    </row>
    <row r="53" spans="1:8" s="3" customFormat="1" ht="15">
      <c r="A53" s="16">
        <f t="shared" si="0"/>
        <v>48</v>
      </c>
      <c r="B53" s="28" t="s">
        <v>53</v>
      </c>
      <c r="C53" s="29">
        <v>1</v>
      </c>
      <c r="D53" s="30" t="s">
        <v>12</v>
      </c>
      <c r="E53" s="20"/>
      <c r="F53" s="22">
        <f t="shared" si="5"/>
        <v>0</v>
      </c>
      <c r="G53" s="22">
        <v>0</v>
      </c>
      <c r="H53" s="22">
        <f t="shared" si="4"/>
        <v>0</v>
      </c>
    </row>
    <row r="54" spans="1:8" s="3" customFormat="1" ht="15">
      <c r="A54" s="16">
        <f t="shared" si="0"/>
        <v>49</v>
      </c>
      <c r="B54" s="28" t="s">
        <v>54</v>
      </c>
      <c r="C54" s="29">
        <v>1</v>
      </c>
      <c r="D54" s="30" t="s">
        <v>12</v>
      </c>
      <c r="E54" s="20"/>
      <c r="F54" s="22">
        <f t="shared" si="5"/>
        <v>0</v>
      </c>
      <c r="G54" s="22">
        <v>0</v>
      </c>
      <c r="H54" s="22">
        <f t="shared" si="4"/>
        <v>0</v>
      </c>
    </row>
    <row r="55" spans="1:8" s="3" customFormat="1" ht="15">
      <c r="A55" s="16">
        <f t="shared" si="0"/>
        <v>50</v>
      </c>
      <c r="B55" s="28" t="s">
        <v>55</v>
      </c>
      <c r="C55" s="29">
        <v>1</v>
      </c>
      <c r="D55" s="30" t="s">
        <v>12</v>
      </c>
      <c r="E55" s="20"/>
      <c r="F55" s="22">
        <f t="shared" si="5"/>
        <v>0</v>
      </c>
      <c r="G55" s="22">
        <v>0</v>
      </c>
      <c r="H55" s="22">
        <f t="shared" si="4"/>
        <v>0</v>
      </c>
    </row>
    <row r="56" spans="1:8" s="3" customFormat="1" ht="15">
      <c r="A56" s="16">
        <f t="shared" si="0"/>
        <v>51</v>
      </c>
      <c r="B56" s="28" t="s">
        <v>56</v>
      </c>
      <c r="C56" s="29">
        <v>1</v>
      </c>
      <c r="D56" s="30" t="s">
        <v>12</v>
      </c>
      <c r="E56" s="20"/>
      <c r="F56" s="22">
        <f t="shared" si="5"/>
        <v>0</v>
      </c>
      <c r="G56" s="22">
        <v>0</v>
      </c>
      <c r="H56" s="22">
        <f t="shared" si="4"/>
        <v>0</v>
      </c>
    </row>
    <row r="57" spans="1:8" s="3" customFormat="1" ht="15">
      <c r="A57" s="16">
        <f>1+A56</f>
        <v>52</v>
      </c>
      <c r="B57" s="28" t="s">
        <v>57</v>
      </c>
      <c r="C57" s="29">
        <v>1</v>
      </c>
      <c r="D57" s="30" t="s">
        <v>12</v>
      </c>
      <c r="E57" s="20"/>
      <c r="F57" s="22">
        <f t="shared" si="5"/>
        <v>0</v>
      </c>
      <c r="G57" s="22">
        <v>0</v>
      </c>
      <c r="H57" s="22">
        <f t="shared" si="4"/>
        <v>0</v>
      </c>
    </row>
    <row r="58" spans="1:8" ht="13.5" thickBot="1">
      <c r="A58" s="71">
        <f>1+A57</f>
        <v>53</v>
      </c>
      <c r="B58" s="72" t="s">
        <v>58</v>
      </c>
      <c r="C58" s="73">
        <v>1</v>
      </c>
      <c r="D58" s="74" t="s">
        <v>12</v>
      </c>
      <c r="E58" s="64"/>
      <c r="F58" s="66">
        <f t="shared" si="5"/>
        <v>0</v>
      </c>
      <c r="G58" s="66">
        <v>0</v>
      </c>
      <c r="H58" s="66">
        <f t="shared" si="4"/>
        <v>0</v>
      </c>
    </row>
    <row r="59" spans="2:8" ht="13.5" thickTop="1">
      <c r="B59" s="75"/>
      <c r="F59" s="37">
        <f>SUM(F43,F34,F32,F19,F8,F5)</f>
        <v>0</v>
      </c>
      <c r="H59" s="37">
        <f>SUM(H43,H34,H32,H19,H8,H5)</f>
        <v>0</v>
      </c>
    </row>
    <row r="60" ht="8.45" customHeight="1"/>
    <row r="61" spans="1:8" ht="15.75">
      <c r="A61" s="38" t="s">
        <v>59</v>
      </c>
      <c r="H61" s="39">
        <f>SUM(F59+H59)</f>
        <v>0</v>
      </c>
    </row>
    <row r="63" spans="1:8" ht="15">
      <c r="A63" s="40" t="s">
        <v>60</v>
      </c>
      <c r="B63" s="41"/>
      <c r="H63" s="44" t="s">
        <v>61</v>
      </c>
    </row>
    <row r="64" spans="1:8" ht="15">
      <c r="A64" s="3"/>
      <c r="B64" s="25"/>
      <c r="H64" s="43"/>
    </row>
    <row r="65" spans="1:8" ht="15.75">
      <c r="A65" s="38" t="s">
        <v>62</v>
      </c>
      <c r="B65" s="25"/>
      <c r="H65" s="45" t="s">
        <v>61</v>
      </c>
    </row>
  </sheetData>
  <mergeCells count="3">
    <mergeCell ref="A1:G1"/>
    <mergeCell ref="E3:F3"/>
    <mergeCell ref="G3:H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Zoubek</dc:creator>
  <cp:keywords/>
  <dc:description/>
  <cp:lastModifiedBy>Ladislav Zoubek</cp:lastModifiedBy>
  <dcterms:created xsi:type="dcterms:W3CDTF">2023-11-06T09:03:38Z</dcterms:created>
  <dcterms:modified xsi:type="dcterms:W3CDTF">2023-11-06T09:08:19Z</dcterms:modified>
  <cp:category/>
  <cp:version/>
  <cp:contentType/>
  <cp:contentStatus/>
</cp:coreProperties>
</file>