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filterPrivacy="1" defaultThemeVersion="124226"/>
  <bookViews>
    <workbookView xWindow="65431" yWindow="65431" windowWidth="19425" windowHeight="11505" activeTab="0"/>
  </bookViews>
  <sheets>
    <sheet name="ZATEMNENI DVORANY" sheetId="2" r:id="rId1"/>
  </sheets>
  <definedNames>
    <definedName name="_xlnm.Print_Area" localSheetId="0">'ZATEMNENI DVORANY'!$A$1:$G$46</definedName>
  </definedNames>
  <calcPr calcId="191029"/>
</workbook>
</file>

<file path=xl/sharedStrings.xml><?xml version="1.0" encoding="utf-8"?>
<sst xmlns="http://schemas.openxmlformats.org/spreadsheetml/2006/main" count="131" uniqueCount="65">
  <si>
    <t>Bližší specifikace položky (technický požadavek zadavatele)</t>
  </si>
  <si>
    <t>Množství</t>
  </si>
  <si>
    <t>Celkem cena bez DPH</t>
  </si>
  <si>
    <t>Označení</t>
  </si>
  <si>
    <t>Množstevní jednotka</t>
  </si>
  <si>
    <t>Jednotková cena bez DPH</t>
  </si>
  <si>
    <t>Číslo položky</t>
  </si>
  <si>
    <t>ks</t>
  </si>
  <si>
    <t>kpl</t>
  </si>
  <si>
    <t>m</t>
  </si>
  <si>
    <t>POJEZDOVÁ DRÁHA</t>
  </si>
  <si>
    <t>MOTOR</t>
  </si>
  <si>
    <t>LÁTKA ZATEMNĚNÍ</t>
  </si>
  <si>
    <t>REVIZE</t>
  </si>
  <si>
    <t>Revize elektro</t>
  </si>
  <si>
    <t>SPOJKA DRÁHY</t>
  </si>
  <si>
    <t>SYSTÉM PLOŠNÉHO ZATEMNĚNÍ BOČNÍCH STĚN ATRIA</t>
  </si>
  <si>
    <t>SYSTÉM PLOŠNÉHO ZATEMNĚNÍ ČELNÍ STĚNY ATRIA</t>
  </si>
  <si>
    <t>CENA CELKEM bez DPH</t>
  </si>
  <si>
    <t xml:space="preserve">STUDIO/TRUMPF koncovka - černá </t>
  </si>
  <si>
    <t xml:space="preserve">Spojka napájecího vedení s posuvem </t>
  </si>
  <si>
    <t>MEZISVORKOVNICE</t>
  </si>
  <si>
    <t>KONCOVÝ SPÍNAČ</t>
  </si>
  <si>
    <t>ŘÍDÍCÍ JEDNOTKA</t>
  </si>
  <si>
    <t xml:space="preserve">Spojka kolejnic </t>
  </si>
  <si>
    <t xml:space="preserve">Koncovka - černá </t>
  </si>
  <si>
    <t>KOLOVÁ BĚŽKA</t>
  </si>
  <si>
    <t>DRŽÁK KONCOVÉHO SPÍNAČE</t>
  </si>
  <si>
    <t xml:space="preserve">Kabel koncového spínače do 15 m </t>
  </si>
  <si>
    <t xml:space="preserve">Kabel koncového spínače - jiné délky </t>
  </si>
  <si>
    <t>KABEL KONCOVÉHO SPÍNAČE DO 15 M</t>
  </si>
  <si>
    <t>KABEL KONCOVÉ SPÍNAČE JINÉ DÉLKY</t>
  </si>
  <si>
    <t>SPOJKA NAPÁJENÍ</t>
  </si>
  <si>
    <t>Montážní kámen pro upevnění dráhy na konzolu
Umístění v horní drážce dráhy. Se závitem M10.</t>
  </si>
  <si>
    <t>MONTÁŽNÍ KÁMEN</t>
  </si>
  <si>
    <t>KONZOLA NA ZEĎ BOČNÍ ÁTRIUM</t>
  </si>
  <si>
    <t>KONZOLA NA ZADNÍM JEVIŠTI</t>
  </si>
  <si>
    <t>Nosná ocelová konzole dráhy výkrytu na zadním jevišti tvořeno Jekl 60x6</t>
  </si>
  <si>
    <t>NOSNÝ PROFIL DRÁHY</t>
  </si>
  <si>
    <t>Nosný profil dráhy Jekl 60x6 délky 12m</t>
  </si>
  <si>
    <t xml:space="preserve">Řídící jednotka </t>
  </si>
  <si>
    <t xml:space="preserve">Mezisvorkovnice pro přímé propojení </t>
  </si>
  <si>
    <t xml:space="preserve">Držák koncového spínače </t>
  </si>
  <si>
    <t xml:space="preserve">Koncový spínač - bez kabelu </t>
  </si>
  <si>
    <t>Kabel koncového spínače do 15 m</t>
  </si>
  <si>
    <t xml:space="preserve">KABEL KONCOVÉHO SPÍNAČE </t>
  </si>
  <si>
    <t xml:space="preserve"> 2 kolová běžka , černá </t>
  </si>
  <si>
    <t>Pojezdová dráha s bočním napájecím vedením motoru, část dráhy v rádiusu dle tvaru atria, obsahující mimo jiné níže uvedené systémové komponenty. Počet jednotlivých komponent se může lišit podle zvoleného dodavatele:</t>
  </si>
  <si>
    <t>Výškové montážní práce, kotvení a instalace oponových dráh, instalalce pohonů, osazení látkového vybavení</t>
  </si>
  <si>
    <t>VÝŠKOVÉ MONTÁŽNÍ A INSTALAČNÍ PRÁCE</t>
  </si>
  <si>
    <t>MONTÁŽNÍ PRÁCE ELEKTRO</t>
  </si>
  <si>
    <t>Elektrické propojení komponent a s tím spojení drobné mechanické montážní práce včetně kabelového propojení</t>
  </si>
  <si>
    <t>DOPLŇKOVÉ SLUŽBY</t>
  </si>
  <si>
    <t>VÝMĚNA STÁVAJÍCÍCH REPRODUKTORŮ</t>
  </si>
  <si>
    <t>ÚPRAVA NA SYSTÉMU KABELOVÉHO VEDENÍ POSUVNÉHO JEŘÁBU</t>
  </si>
  <si>
    <t>Úprava kabelového vedení stávajícího posuvného jeřábu z důvodu kolize s pojezdovou dráhou výkrytu. Přesun tohoto vedení zrdcadově podle vodrovné osy instalace</t>
  </si>
  <si>
    <t xml:space="preserve">Konzola na zeď černá - 150 mm, nosnost min. 45 kg </t>
  </si>
  <si>
    <t>Třecí pohon pro tažení látky - 2 sběrnicový, min. 25 cm/s</t>
  </si>
  <si>
    <t>SILOVÉ A SLABOPROUDÉ KABELOVÉ VEDENÍ</t>
  </si>
  <si>
    <t>Softwarová úprava na stávající jendotce EPS z důvodu jejího blokování při pojezdu výkrytů</t>
  </si>
  <si>
    <t>ÚPRAVA NA STÁVAJÍCÍM SYSTÉMU EPS</t>
  </si>
  <si>
    <t>Zatemňovací a akustická látka, Oboustranná zatemňovací látka, použitelná z obou stran. 60 - 70  % polyester, 100 % zatemnění, Světlostálost (DIN EN ISO 105‑B02): úroveň 4-5. Odolnost proti oděru (DIN EN ISO 105‑X12): za sucha / mokra: úroveň 4-5 / 4-5, objemová hmotnost 280 - 320 g/m², Polyester/Acrylat - EN 13501, řasení 50%, rozměr jednoho dílu výkrytu 37,5x15m, třída nehořlavosti dle EN 13773. Musí být zajištěna průzvučnost pro reproduktory evakuačního rozhlasu a viditelnosti nouzového osvětlení, Zhotovitel předloží v rámci vzorkování 3 vzorky ze základního vzorníku barev výrobce, požadovány jsou tmavé odstíny.</t>
  </si>
  <si>
    <t>Zatemňovací a akustická látka, Oboustranná zatemňovací látka, použitelná z obou stran. 60 - 70  % polyester, 100 % zatemnění, Světlostálost (DIN EN ISO 105‑B02): úroveň 4-5. Odolnost proti oděru (DIN EN ISO 105‑X12): za sucha / mokra: úroveň 4-5 / 4-5, objemová hmotnost 280 - 320 g/m², Polyester/Acrylat - EN 13501, řasení 50%, rozměr výkrytu 6,1x15m, třída nehořlavosti dle EN 13773. Zhotovitel předloží v rámci vzorkování 3 vzorky ze základního vzorníku barev výrobce, požadovány jsou tmavé odstíny.</t>
  </si>
  <si>
    <t>Výměna stávajících reproduktorů evakuačního rozhlasu. Přímá instalalce na stěnu atria z důvodu eliminace celkové hloubky. Maximální hloubka 120 mm. Nutno splnění ČSN EN 50 849 a ČSN EN 54-24. Minimální požadované parametry: SPL &gt; 100 dB, směrovost HxV&gt; 170x130, frekvenční charakteristika (-10dB): 90 Hz - 20kHz.</t>
  </si>
  <si>
    <t>Silnoproudé kabelové vedení pro připojení motorů výkrytů a slaboproudé pro jejich ovládání včetně kabelových úložných systémů včetně propojení s řídící jednotkou EPS objektu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</si>
</sst>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164" fontId="3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164" fontId="3" fillId="0" borderId="15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view="pageBreakPreview" zoomScale="98" zoomScaleSheetLayoutView="98" zoomScalePageLayoutView="90" workbookViewId="0" topLeftCell="A28">
      <selection activeCell="F44" sqref="F44"/>
    </sheetView>
  </sheetViews>
  <sheetFormatPr defaultColWidth="8.7109375" defaultRowHeight="15"/>
  <cols>
    <col min="1" max="1" width="8.57421875" style="5" customWidth="1"/>
    <col min="2" max="2" width="33.8515625" style="6" customWidth="1"/>
    <col min="3" max="3" width="66.28125" style="3" customWidth="1"/>
    <col min="4" max="4" width="11.57421875" style="5" customWidth="1"/>
    <col min="5" max="5" width="10.00390625" style="5" customWidth="1"/>
    <col min="6" max="6" width="16.00390625" style="4" customWidth="1"/>
    <col min="7" max="7" width="18.7109375" style="4" customWidth="1"/>
    <col min="8" max="8" width="4.7109375" style="3" customWidth="1"/>
    <col min="9" max="16384" width="8.7109375" style="3" customWidth="1"/>
  </cols>
  <sheetData>
    <row r="1" spans="1:8" s="2" customFormat="1" ht="30">
      <c r="A1" s="1" t="s">
        <v>6</v>
      </c>
      <c r="B1" s="1" t="s">
        <v>3</v>
      </c>
      <c r="C1" s="1" t="s">
        <v>0</v>
      </c>
      <c r="D1" s="1" t="s">
        <v>4</v>
      </c>
      <c r="E1" s="1" t="s">
        <v>1</v>
      </c>
      <c r="F1" s="1" t="s">
        <v>5</v>
      </c>
      <c r="G1" s="1" t="s">
        <v>2</v>
      </c>
      <c r="H1" s="7"/>
    </row>
    <row r="2" spans="1:8" ht="18.75">
      <c r="A2" s="51" t="s">
        <v>16</v>
      </c>
      <c r="B2" s="52"/>
      <c r="C2" s="52"/>
      <c r="D2" s="52"/>
      <c r="E2" s="52"/>
      <c r="F2" s="52"/>
      <c r="G2" s="53"/>
      <c r="H2" s="8"/>
    </row>
    <row r="3" spans="1:8" s="4" customFormat="1" ht="51.75" customHeight="1">
      <c r="A3" s="64">
        <v>1</v>
      </c>
      <c r="B3" s="16" t="s">
        <v>10</v>
      </c>
      <c r="C3" s="17" t="s">
        <v>47</v>
      </c>
      <c r="D3" s="18" t="s">
        <v>9</v>
      </c>
      <c r="E3" s="19">
        <v>80</v>
      </c>
      <c r="F3" s="58"/>
      <c r="G3" s="56">
        <f>+F3</f>
        <v>0</v>
      </c>
      <c r="H3" s="9"/>
    </row>
    <row r="4" spans="1:8" s="4" customFormat="1" ht="15">
      <c r="A4" s="65"/>
      <c r="B4" s="28" t="s">
        <v>15</v>
      </c>
      <c r="C4" s="29" t="s">
        <v>24</v>
      </c>
      <c r="D4" s="30" t="s">
        <v>7</v>
      </c>
      <c r="E4" s="31">
        <f>7*2</f>
        <v>14</v>
      </c>
      <c r="F4" s="59"/>
      <c r="G4" s="57"/>
      <c r="H4" s="9"/>
    </row>
    <row r="5" spans="1:8" s="4" customFormat="1" ht="15">
      <c r="A5" s="65"/>
      <c r="B5" s="28" t="s">
        <v>19</v>
      </c>
      <c r="C5" s="29" t="s">
        <v>25</v>
      </c>
      <c r="D5" s="30" t="s">
        <v>7</v>
      </c>
      <c r="E5" s="31">
        <v>4</v>
      </c>
      <c r="F5" s="59"/>
      <c r="G5" s="57"/>
      <c r="H5" s="9"/>
    </row>
    <row r="6" spans="1:8" ht="15">
      <c r="A6" s="65"/>
      <c r="B6" s="28" t="s">
        <v>26</v>
      </c>
      <c r="C6" s="29" t="s">
        <v>46</v>
      </c>
      <c r="D6" s="30" t="s">
        <v>7</v>
      </c>
      <c r="E6" s="31">
        <f>184*2</f>
        <v>368</v>
      </c>
      <c r="F6" s="59"/>
      <c r="G6" s="57"/>
      <c r="H6" s="8"/>
    </row>
    <row r="7" spans="1:8" ht="15">
      <c r="A7" s="65"/>
      <c r="B7" s="28" t="s">
        <v>11</v>
      </c>
      <c r="C7" s="29" t="s">
        <v>57</v>
      </c>
      <c r="D7" s="30" t="s">
        <v>7</v>
      </c>
      <c r="E7" s="31">
        <v>4</v>
      </c>
      <c r="F7" s="59"/>
      <c r="G7" s="57"/>
      <c r="H7" s="8"/>
    </row>
    <row r="8" spans="1:8" ht="15">
      <c r="A8" s="65"/>
      <c r="B8" s="28" t="s">
        <v>27</v>
      </c>
      <c r="C8" s="29" t="s">
        <v>42</v>
      </c>
      <c r="D8" s="30" t="s">
        <v>7</v>
      </c>
      <c r="E8" s="31">
        <v>4</v>
      </c>
      <c r="F8" s="59"/>
      <c r="G8" s="57"/>
      <c r="H8" s="8"/>
    </row>
    <row r="9" spans="1:8" ht="15">
      <c r="A9" s="65"/>
      <c r="B9" s="28" t="s">
        <v>22</v>
      </c>
      <c r="C9" s="29" t="s">
        <v>43</v>
      </c>
      <c r="D9" s="30" t="s">
        <v>7</v>
      </c>
      <c r="E9" s="31">
        <v>10</v>
      </c>
      <c r="F9" s="59"/>
      <c r="G9" s="57"/>
      <c r="H9" s="8"/>
    </row>
    <row r="10" spans="1:8" ht="18.75" customHeight="1">
      <c r="A10" s="65"/>
      <c r="B10" s="28" t="s">
        <v>30</v>
      </c>
      <c r="C10" s="29" t="s">
        <v>28</v>
      </c>
      <c r="D10" s="30" t="s">
        <v>7</v>
      </c>
      <c r="E10" s="31">
        <v>10</v>
      </c>
      <c r="F10" s="59"/>
      <c r="G10" s="57"/>
      <c r="H10" s="8"/>
    </row>
    <row r="11" spans="1:8" ht="17.25" customHeight="1">
      <c r="A11" s="65"/>
      <c r="B11" s="28" t="s">
        <v>31</v>
      </c>
      <c r="C11" s="29" t="s">
        <v>29</v>
      </c>
      <c r="D11" s="30" t="s">
        <v>9</v>
      </c>
      <c r="E11" s="31">
        <f>65*2</f>
        <v>130</v>
      </c>
      <c r="F11" s="59"/>
      <c r="G11" s="57"/>
      <c r="H11" s="8"/>
    </row>
    <row r="12" spans="1:8" ht="15">
      <c r="A12" s="65"/>
      <c r="B12" s="28" t="s">
        <v>32</v>
      </c>
      <c r="C12" s="29" t="s">
        <v>20</v>
      </c>
      <c r="D12" s="30" t="s">
        <v>7</v>
      </c>
      <c r="E12" s="31">
        <v>6</v>
      </c>
      <c r="F12" s="59"/>
      <c r="G12" s="57"/>
      <c r="H12" s="8"/>
    </row>
    <row r="13" spans="1:8" ht="15">
      <c r="A13" s="65"/>
      <c r="B13" s="28" t="s">
        <v>23</v>
      </c>
      <c r="C13" s="29" t="s">
        <v>40</v>
      </c>
      <c r="D13" s="30" t="s">
        <v>7</v>
      </c>
      <c r="E13" s="31">
        <v>2</v>
      </c>
      <c r="F13" s="59"/>
      <c r="G13" s="57"/>
      <c r="H13" s="8"/>
    </row>
    <row r="14" spans="1:8" ht="30">
      <c r="A14" s="65"/>
      <c r="B14" s="28" t="s">
        <v>34</v>
      </c>
      <c r="C14" s="29" t="s">
        <v>33</v>
      </c>
      <c r="D14" s="30" t="s">
        <v>7</v>
      </c>
      <c r="E14" s="31">
        <v>80</v>
      </c>
      <c r="F14" s="59"/>
      <c r="G14" s="57"/>
      <c r="H14" s="8"/>
    </row>
    <row r="15" spans="1:8" ht="15">
      <c r="A15" s="66"/>
      <c r="B15" s="32" t="s">
        <v>35</v>
      </c>
      <c r="C15" s="29" t="s">
        <v>56</v>
      </c>
      <c r="D15" s="30" t="s">
        <v>7</v>
      </c>
      <c r="E15" s="31">
        <v>80</v>
      </c>
      <c r="F15" s="60"/>
      <c r="G15" s="57"/>
      <c r="H15" s="8"/>
    </row>
    <row r="16" spans="1:8" ht="141" customHeight="1">
      <c r="A16" s="10">
        <v>2</v>
      </c>
      <c r="B16" s="11" t="s">
        <v>12</v>
      </c>
      <c r="C16" s="11" t="s">
        <v>61</v>
      </c>
      <c r="D16" s="15" t="s">
        <v>7</v>
      </c>
      <c r="E16" s="10">
        <v>2</v>
      </c>
      <c r="F16" s="20"/>
      <c r="G16" s="21">
        <f aca="true" t="shared" si="0" ref="G16:G19">E16*F16</f>
        <v>0</v>
      </c>
      <c r="H16" s="8"/>
    </row>
    <row r="17" spans="1:8" ht="30">
      <c r="A17" s="10">
        <v>3</v>
      </c>
      <c r="B17" s="11" t="s">
        <v>49</v>
      </c>
      <c r="C17" s="11" t="s">
        <v>48</v>
      </c>
      <c r="D17" s="15" t="s">
        <v>8</v>
      </c>
      <c r="E17" s="10">
        <v>1</v>
      </c>
      <c r="F17" s="20"/>
      <c r="G17" s="21">
        <f t="shared" si="0"/>
        <v>0</v>
      </c>
      <c r="H17" s="8"/>
    </row>
    <row r="18" spans="1:8" ht="30">
      <c r="A18" s="10">
        <v>4</v>
      </c>
      <c r="B18" s="11" t="s">
        <v>50</v>
      </c>
      <c r="C18" s="11" t="s">
        <v>51</v>
      </c>
      <c r="D18" s="15" t="s">
        <v>8</v>
      </c>
      <c r="E18" s="10">
        <v>1</v>
      </c>
      <c r="F18" s="20"/>
      <c r="G18" s="21">
        <f t="shared" si="0"/>
        <v>0</v>
      </c>
      <c r="H18" s="8"/>
    </row>
    <row r="19" spans="1:8" ht="15">
      <c r="A19" s="10">
        <v>5</v>
      </c>
      <c r="B19" s="11" t="s">
        <v>13</v>
      </c>
      <c r="C19" s="11" t="s">
        <v>14</v>
      </c>
      <c r="D19" s="15" t="s">
        <v>7</v>
      </c>
      <c r="E19" s="10">
        <v>1</v>
      </c>
      <c r="F19" s="20"/>
      <c r="G19" s="21">
        <f t="shared" si="0"/>
        <v>0</v>
      </c>
      <c r="H19" s="8"/>
    </row>
    <row r="20" spans="1:8" ht="18.75">
      <c r="A20" s="49" t="s">
        <v>17</v>
      </c>
      <c r="B20" s="50"/>
      <c r="C20" s="50"/>
      <c r="D20" s="50"/>
      <c r="E20" s="50"/>
      <c r="F20" s="49"/>
      <c r="G20" s="49"/>
      <c r="H20" s="8"/>
    </row>
    <row r="21" spans="1:8" ht="51.75" customHeight="1">
      <c r="A21" s="61">
        <v>6</v>
      </c>
      <c r="B21" s="16" t="s">
        <v>10</v>
      </c>
      <c r="C21" s="17" t="s">
        <v>47</v>
      </c>
      <c r="D21" s="18" t="s">
        <v>9</v>
      </c>
      <c r="E21" s="19">
        <v>12</v>
      </c>
      <c r="F21" s="54"/>
      <c r="G21" s="56">
        <f>+F21</f>
        <v>0</v>
      </c>
      <c r="H21" s="8"/>
    </row>
    <row r="22" spans="1:8" ht="15">
      <c r="A22" s="62"/>
      <c r="B22" s="28" t="s">
        <v>15</v>
      </c>
      <c r="C22" s="29" t="s">
        <v>24</v>
      </c>
      <c r="D22" s="30" t="s">
        <v>7</v>
      </c>
      <c r="E22" s="31">
        <v>2</v>
      </c>
      <c r="F22" s="55"/>
      <c r="G22" s="57"/>
      <c r="H22" s="8"/>
    </row>
    <row r="23" spans="1:8" ht="15">
      <c r="A23" s="62"/>
      <c r="B23" s="28" t="s">
        <v>19</v>
      </c>
      <c r="C23" s="29" t="s">
        <v>25</v>
      </c>
      <c r="D23" s="30" t="s">
        <v>7</v>
      </c>
      <c r="E23" s="31">
        <v>4</v>
      </c>
      <c r="F23" s="55"/>
      <c r="G23" s="57"/>
      <c r="H23" s="8"/>
    </row>
    <row r="24" spans="1:8" ht="15">
      <c r="A24" s="62"/>
      <c r="B24" s="28" t="s">
        <v>26</v>
      </c>
      <c r="C24" s="29" t="s">
        <v>46</v>
      </c>
      <c r="D24" s="30" t="s">
        <v>7</v>
      </c>
      <c r="E24" s="31">
        <f>33*2</f>
        <v>66</v>
      </c>
      <c r="F24" s="55"/>
      <c r="G24" s="57"/>
      <c r="H24" s="8"/>
    </row>
    <row r="25" spans="1:8" ht="15">
      <c r="A25" s="62"/>
      <c r="B25" s="28" t="s">
        <v>11</v>
      </c>
      <c r="C25" s="29" t="s">
        <v>57</v>
      </c>
      <c r="D25" s="30" t="s">
        <v>7</v>
      </c>
      <c r="E25" s="31">
        <v>2</v>
      </c>
      <c r="F25" s="55"/>
      <c r="G25" s="57"/>
      <c r="H25" s="8"/>
    </row>
    <row r="26" spans="1:8" ht="15">
      <c r="A26" s="62"/>
      <c r="B26" s="28" t="s">
        <v>22</v>
      </c>
      <c r="C26" s="29" t="s">
        <v>43</v>
      </c>
      <c r="D26" s="30" t="s">
        <v>7</v>
      </c>
      <c r="E26" s="31">
        <v>10</v>
      </c>
      <c r="F26" s="55"/>
      <c r="G26" s="57"/>
      <c r="H26" s="8"/>
    </row>
    <row r="27" spans="1:8" ht="19.5" customHeight="1">
      <c r="A27" s="62"/>
      <c r="B27" s="28" t="s">
        <v>30</v>
      </c>
      <c r="C27" s="29" t="s">
        <v>28</v>
      </c>
      <c r="D27" s="30" t="s">
        <v>7</v>
      </c>
      <c r="E27" s="31">
        <v>2</v>
      </c>
      <c r="F27" s="55"/>
      <c r="G27" s="57"/>
      <c r="H27" s="8"/>
    </row>
    <row r="28" spans="1:8" ht="15">
      <c r="A28" s="62"/>
      <c r="B28" s="28" t="s">
        <v>21</v>
      </c>
      <c r="C28" s="29" t="s">
        <v>41</v>
      </c>
      <c r="D28" s="30" t="s">
        <v>7</v>
      </c>
      <c r="E28" s="31">
        <v>2</v>
      </c>
      <c r="F28" s="55"/>
      <c r="G28" s="57"/>
      <c r="H28" s="8"/>
    </row>
    <row r="29" spans="1:8" ht="15">
      <c r="A29" s="62"/>
      <c r="B29" s="28" t="s">
        <v>27</v>
      </c>
      <c r="C29" s="29" t="s">
        <v>42</v>
      </c>
      <c r="D29" s="30" t="s">
        <v>7</v>
      </c>
      <c r="E29" s="31">
        <v>2</v>
      </c>
      <c r="F29" s="55"/>
      <c r="G29" s="57"/>
      <c r="H29" s="8"/>
    </row>
    <row r="30" spans="1:8" ht="15">
      <c r="A30" s="62"/>
      <c r="B30" s="28" t="s">
        <v>22</v>
      </c>
      <c r="C30" s="29" t="s">
        <v>43</v>
      </c>
      <c r="D30" s="30" t="s">
        <v>7</v>
      </c>
      <c r="E30" s="31">
        <f>2*2</f>
        <v>4</v>
      </c>
      <c r="F30" s="55"/>
      <c r="G30" s="57"/>
      <c r="H30" s="8"/>
    </row>
    <row r="31" spans="1:8" ht="15">
      <c r="A31" s="62"/>
      <c r="B31" s="28" t="s">
        <v>45</v>
      </c>
      <c r="C31" s="29" t="s">
        <v>44</v>
      </c>
      <c r="D31" s="30" t="s">
        <v>7</v>
      </c>
      <c r="E31" s="31">
        <f>2*2</f>
        <v>4</v>
      </c>
      <c r="F31" s="55"/>
      <c r="G31" s="57"/>
      <c r="H31" s="8"/>
    </row>
    <row r="32" spans="1:8" ht="15">
      <c r="A32" s="62"/>
      <c r="B32" s="28" t="s">
        <v>23</v>
      </c>
      <c r="C32" s="29" t="s">
        <v>40</v>
      </c>
      <c r="D32" s="30" t="s">
        <v>7</v>
      </c>
      <c r="E32" s="31">
        <v>2</v>
      </c>
      <c r="F32" s="55"/>
      <c r="G32" s="57"/>
      <c r="H32" s="8"/>
    </row>
    <row r="33" spans="1:8" ht="30">
      <c r="A33" s="63"/>
      <c r="B33" s="32" t="s">
        <v>34</v>
      </c>
      <c r="C33" s="29" t="s">
        <v>33</v>
      </c>
      <c r="D33" s="30" t="s">
        <v>7</v>
      </c>
      <c r="E33" s="31">
        <f>8*2</f>
        <v>16</v>
      </c>
      <c r="F33" s="55"/>
      <c r="G33" s="57"/>
      <c r="H33" s="8"/>
    </row>
    <row r="34" spans="1:8" ht="21" customHeight="1">
      <c r="A34" s="10">
        <v>7</v>
      </c>
      <c r="B34" s="14" t="s">
        <v>36</v>
      </c>
      <c r="C34" s="11" t="s">
        <v>37</v>
      </c>
      <c r="D34" s="15" t="s">
        <v>7</v>
      </c>
      <c r="E34" s="10">
        <v>6</v>
      </c>
      <c r="F34" s="20"/>
      <c r="G34" s="21">
        <f>+F34*E34</f>
        <v>0</v>
      </c>
      <c r="H34" s="8"/>
    </row>
    <row r="35" spans="1:8" ht="15">
      <c r="A35" s="10">
        <v>8</v>
      </c>
      <c r="B35" s="11" t="s">
        <v>38</v>
      </c>
      <c r="C35" s="11" t="s">
        <v>39</v>
      </c>
      <c r="D35" s="15" t="s">
        <v>7</v>
      </c>
      <c r="E35" s="10">
        <v>1</v>
      </c>
      <c r="F35" s="20"/>
      <c r="G35" s="21">
        <f>+F35*E35</f>
        <v>0</v>
      </c>
      <c r="H35" s="8"/>
    </row>
    <row r="36" spans="1:8" ht="110.25" customHeight="1">
      <c r="A36" s="10">
        <v>9</v>
      </c>
      <c r="B36" s="11" t="s">
        <v>12</v>
      </c>
      <c r="C36" s="11" t="s">
        <v>62</v>
      </c>
      <c r="D36" s="15" t="s">
        <v>7</v>
      </c>
      <c r="E36" s="10">
        <v>2</v>
      </c>
      <c r="F36" s="20"/>
      <c r="G36" s="21">
        <f aca="true" t="shared" si="1" ref="G36:G43">E36*F36</f>
        <v>0</v>
      </c>
      <c r="H36" s="8"/>
    </row>
    <row r="37" spans="1:8" ht="30">
      <c r="A37" s="10">
        <v>10</v>
      </c>
      <c r="B37" s="11" t="s">
        <v>49</v>
      </c>
      <c r="C37" s="11" t="s">
        <v>48</v>
      </c>
      <c r="D37" s="15" t="s">
        <v>8</v>
      </c>
      <c r="E37" s="10">
        <v>1</v>
      </c>
      <c r="F37" s="20"/>
      <c r="G37" s="21">
        <f t="shared" si="1"/>
        <v>0</v>
      </c>
      <c r="H37" s="8"/>
    </row>
    <row r="38" spans="1:8" ht="30">
      <c r="A38" s="10">
        <v>11</v>
      </c>
      <c r="B38" s="11" t="s">
        <v>50</v>
      </c>
      <c r="C38" s="11" t="s">
        <v>51</v>
      </c>
      <c r="D38" s="15" t="s">
        <v>8</v>
      </c>
      <c r="E38" s="10">
        <v>1</v>
      </c>
      <c r="F38" s="20"/>
      <c r="G38" s="21">
        <f t="shared" si="1"/>
        <v>0</v>
      </c>
      <c r="H38" s="8"/>
    </row>
    <row r="39" spans="1:8" ht="15">
      <c r="A39" s="10">
        <v>12</v>
      </c>
      <c r="B39" s="11" t="s">
        <v>13</v>
      </c>
      <c r="C39" s="11" t="s">
        <v>14</v>
      </c>
      <c r="D39" s="15" t="s">
        <v>7</v>
      </c>
      <c r="E39" s="10">
        <v>1</v>
      </c>
      <c r="F39" s="20"/>
      <c r="G39" s="21">
        <f t="shared" si="1"/>
        <v>0</v>
      </c>
      <c r="H39" s="8"/>
    </row>
    <row r="40" spans="1:8" ht="18.75">
      <c r="A40" s="49" t="s">
        <v>52</v>
      </c>
      <c r="B40" s="50"/>
      <c r="C40" s="50"/>
      <c r="D40" s="50"/>
      <c r="E40" s="50"/>
      <c r="F40" s="49"/>
      <c r="G40" s="49"/>
      <c r="H40" s="8"/>
    </row>
    <row r="41" spans="1:8" ht="77.25" customHeight="1">
      <c r="A41" s="33">
        <v>1</v>
      </c>
      <c r="B41" s="34" t="s">
        <v>53</v>
      </c>
      <c r="C41" s="34" t="s">
        <v>63</v>
      </c>
      <c r="D41" s="35" t="s">
        <v>7</v>
      </c>
      <c r="E41" s="33">
        <v>4</v>
      </c>
      <c r="F41" s="36"/>
      <c r="G41" s="41">
        <f t="shared" si="1"/>
        <v>0</v>
      </c>
      <c r="H41" s="8"/>
    </row>
    <row r="42" spans="1:8" ht="30">
      <c r="A42" s="45">
        <v>2</v>
      </c>
      <c r="B42" s="46" t="s">
        <v>60</v>
      </c>
      <c r="C42" s="46" t="s">
        <v>59</v>
      </c>
      <c r="D42" s="47" t="s">
        <v>7</v>
      </c>
      <c r="E42" s="45">
        <v>1</v>
      </c>
      <c r="F42" s="44"/>
      <c r="G42" s="43">
        <f t="shared" si="1"/>
        <v>0</v>
      </c>
      <c r="H42" s="8"/>
    </row>
    <row r="43" spans="1:8" ht="45">
      <c r="A43" s="45">
        <v>3</v>
      </c>
      <c r="B43" s="46" t="s">
        <v>58</v>
      </c>
      <c r="C43" s="46" t="s">
        <v>64</v>
      </c>
      <c r="D43" s="47" t="s">
        <v>8</v>
      </c>
      <c r="E43" s="45">
        <v>1</v>
      </c>
      <c r="F43" s="44"/>
      <c r="G43" s="43">
        <f t="shared" si="1"/>
        <v>0</v>
      </c>
      <c r="H43" s="8"/>
    </row>
    <row r="44" spans="1:8" ht="45">
      <c r="A44" s="37">
        <v>4</v>
      </c>
      <c r="B44" s="39" t="s">
        <v>54</v>
      </c>
      <c r="C44" s="39" t="s">
        <v>55</v>
      </c>
      <c r="D44" s="40" t="s">
        <v>8</v>
      </c>
      <c r="E44" s="37">
        <v>1</v>
      </c>
      <c r="F44" s="38"/>
      <c r="G44" s="42">
        <f aca="true" t="shared" si="2" ref="G44">E44*F44</f>
        <v>0</v>
      </c>
      <c r="H44" s="8"/>
    </row>
    <row r="45" spans="1:8" ht="15.75" thickBot="1">
      <c r="A45" s="12"/>
      <c r="G45" s="13"/>
      <c r="H45" s="8"/>
    </row>
    <row r="46" spans="1:8" ht="16.5" thickBot="1">
      <c r="A46" s="22"/>
      <c r="B46" s="23" t="s">
        <v>18</v>
      </c>
      <c r="C46" s="24"/>
      <c r="D46" s="25"/>
      <c r="E46" s="25"/>
      <c r="F46" s="26"/>
      <c r="G46" s="27">
        <f>SUM(G3:G45)</f>
        <v>0</v>
      </c>
      <c r="H46" s="8"/>
    </row>
    <row r="51" ht="15">
      <c r="G51" s="48"/>
    </row>
  </sheetData>
  <mergeCells count="9">
    <mergeCell ref="A40:G40"/>
    <mergeCell ref="A2:G2"/>
    <mergeCell ref="A20:G20"/>
    <mergeCell ref="F21:F33"/>
    <mergeCell ref="G21:G33"/>
    <mergeCell ref="F3:F15"/>
    <mergeCell ref="G3:G15"/>
    <mergeCell ref="A21:A33"/>
    <mergeCell ref="A3:A15"/>
  </mergeCells>
  <printOptions/>
  <pageMargins left="0.5118110236220472" right="0.5118110236220472" top="0.7086614173228347" bottom="0.6299212598425197" header="0.31496062992125984" footer="0.31496062992125984"/>
  <pageSetup fitToHeight="1" fitToWidth="1" horizontalDpi="600" verticalDpi="600" orientation="landscape" paperSize="8" scale="62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2022-09-20T13:30:54Z</dcterms:created>
  <dcterms:modified xsi:type="dcterms:W3CDTF">2023-10-20T09:32:34Z</dcterms:modified>
  <cp:category/>
  <cp:version/>
  <cp:contentType/>
  <cp:contentStatus/>
</cp:coreProperties>
</file>