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Doprava dětí listopad 2023\Zadávací dokumentace\"/>
    </mc:Choice>
  </mc:AlternateContent>
  <xr:revisionPtr revIDLastSave="0" documentId="13_ncr:1_{DCF613DE-D396-42CA-BA23-50B84BDC9AFF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Karlovarsko 4." sheetId="11" r:id="rId4"/>
    <sheet name="Karlovarsko 5." sheetId="12" r:id="rId5"/>
    <sheet name="Sokolovsko 1." sheetId="4" r:id="rId6"/>
    <sheet name="Sokolovsko 2." sheetId="5" r:id="rId7"/>
    <sheet name="Sokolovsko 3." sheetId="6" r:id="rId8"/>
    <sheet name="Sokolovsko 4." sheetId="13" r:id="rId9"/>
    <sheet name="Sokolovsko 5." sheetId="14" r:id="rId10"/>
    <sheet name="Chebsko 1." sheetId="7" r:id="rId11"/>
    <sheet name="Chebsko 2." sheetId="9" r:id="rId12"/>
    <sheet name="Chebsko 3." sheetId="8" r:id="rId13"/>
    <sheet name="Chebsko 4." sheetId="15" r:id="rId14"/>
    <sheet name="Chebsko 5." sheetId="16" r:id="rId15"/>
    <sheet name="DVMO" sheetId="17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7" l="1"/>
  <c r="J7" i="17"/>
  <c r="J8" i="17"/>
  <c r="I8" i="17" s="1"/>
  <c r="J9" i="17"/>
  <c r="I9" i="17" s="1"/>
  <c r="J10" i="17"/>
  <c r="I10" i="17" s="1"/>
  <c r="J11" i="17"/>
  <c r="J12" i="17"/>
  <c r="J13" i="17"/>
  <c r="J14" i="17"/>
  <c r="I14" i="17" s="1"/>
  <c r="I6" i="17"/>
  <c r="I7" i="17"/>
  <c r="I11" i="17"/>
  <c r="I12" i="17"/>
  <c r="I13" i="17"/>
  <c r="J5" i="17"/>
  <c r="I5" i="17" s="1"/>
  <c r="J6" i="16"/>
  <c r="J7" i="16"/>
  <c r="I7" i="16" s="1"/>
  <c r="J8" i="16"/>
  <c r="I8" i="16" s="1"/>
  <c r="J9" i="16"/>
  <c r="I9" i="16" s="1"/>
  <c r="J10" i="16"/>
  <c r="I10" i="16" s="1"/>
  <c r="I6" i="16"/>
  <c r="J5" i="16"/>
  <c r="I5" i="16" s="1"/>
  <c r="J6" i="15"/>
  <c r="I6" i="15" s="1"/>
  <c r="J7" i="15"/>
  <c r="I7" i="15" s="1"/>
  <c r="J8" i="15"/>
  <c r="I8" i="15" s="1"/>
  <c r="J9" i="15"/>
  <c r="I9" i="15" s="1"/>
  <c r="J10" i="15"/>
  <c r="I10" i="15" s="1"/>
  <c r="J5" i="15"/>
  <c r="I5" i="15" s="1"/>
  <c r="J6" i="8"/>
  <c r="J7" i="8"/>
  <c r="I7" i="8" s="1"/>
  <c r="J8" i="8"/>
  <c r="I8" i="8" s="1"/>
  <c r="J9" i="8"/>
  <c r="I9" i="8" s="1"/>
  <c r="J10" i="8"/>
  <c r="I10" i="8" s="1"/>
  <c r="I6" i="8"/>
  <c r="J5" i="8"/>
  <c r="I5" i="8" s="1"/>
  <c r="J6" i="9"/>
  <c r="J7" i="9"/>
  <c r="I7" i="9" s="1"/>
  <c r="J8" i="9"/>
  <c r="I8" i="9" s="1"/>
  <c r="J9" i="9"/>
  <c r="I9" i="9" s="1"/>
  <c r="J10" i="9"/>
  <c r="I6" i="9"/>
  <c r="I10" i="9"/>
  <c r="J5" i="9"/>
  <c r="I5" i="9"/>
  <c r="J6" i="7"/>
  <c r="J7" i="7"/>
  <c r="I7" i="7" s="1"/>
  <c r="J8" i="7"/>
  <c r="J9" i="7"/>
  <c r="I9" i="7" s="1"/>
  <c r="J10" i="7"/>
  <c r="I10" i="7" s="1"/>
  <c r="I6" i="7"/>
  <c r="I8" i="7"/>
  <c r="J5" i="7"/>
  <c r="I5" i="7" s="1"/>
  <c r="J6" i="14"/>
  <c r="J7" i="14"/>
  <c r="J8" i="14"/>
  <c r="J9" i="14"/>
  <c r="I9" i="14" s="1"/>
  <c r="J10" i="14"/>
  <c r="I10" i="14" s="1"/>
  <c r="J11" i="14"/>
  <c r="I11" i="14" s="1"/>
  <c r="J12" i="14"/>
  <c r="J13" i="14"/>
  <c r="J14" i="14"/>
  <c r="I6" i="14"/>
  <c r="I7" i="14"/>
  <c r="I8" i="14"/>
  <c r="I12" i="14"/>
  <c r="I13" i="14"/>
  <c r="I14" i="14"/>
  <c r="J5" i="14"/>
  <c r="I5" i="14" s="1"/>
  <c r="J6" i="13"/>
  <c r="I6" i="13" s="1"/>
  <c r="J7" i="13"/>
  <c r="J8" i="13"/>
  <c r="J9" i="13"/>
  <c r="I9" i="13" s="1"/>
  <c r="J10" i="13"/>
  <c r="I10" i="13" s="1"/>
  <c r="J11" i="13"/>
  <c r="I11" i="13" s="1"/>
  <c r="J12" i="13"/>
  <c r="J13" i="13"/>
  <c r="J14" i="13"/>
  <c r="I7" i="13"/>
  <c r="I8" i="13"/>
  <c r="I12" i="13"/>
  <c r="I13" i="13"/>
  <c r="I14" i="13"/>
  <c r="J5" i="13"/>
  <c r="I5" i="13" s="1"/>
  <c r="J6" i="6"/>
  <c r="J7" i="6"/>
  <c r="J8" i="6"/>
  <c r="J9" i="6"/>
  <c r="I9" i="6" s="1"/>
  <c r="J10" i="6"/>
  <c r="I10" i="6" s="1"/>
  <c r="J11" i="6"/>
  <c r="I11" i="6" s="1"/>
  <c r="J12" i="6"/>
  <c r="J13" i="6"/>
  <c r="J14" i="6"/>
  <c r="I6" i="6"/>
  <c r="I7" i="6"/>
  <c r="I8" i="6"/>
  <c r="I12" i="6"/>
  <c r="I13" i="6"/>
  <c r="I14" i="6"/>
  <c r="J5" i="6"/>
  <c r="I5" i="6" s="1"/>
  <c r="J6" i="5"/>
  <c r="J7" i="5"/>
  <c r="J8" i="5"/>
  <c r="J9" i="5"/>
  <c r="I9" i="5" s="1"/>
  <c r="J10" i="5"/>
  <c r="I10" i="5" s="1"/>
  <c r="J11" i="5"/>
  <c r="J12" i="5"/>
  <c r="J13" i="5"/>
  <c r="J14" i="5"/>
  <c r="I14" i="5" s="1"/>
  <c r="J15" i="5"/>
  <c r="I15" i="5" s="1"/>
  <c r="I6" i="5"/>
  <c r="I7" i="5"/>
  <c r="I8" i="5"/>
  <c r="I11" i="5"/>
  <c r="I12" i="5"/>
  <c r="I13" i="5"/>
  <c r="J5" i="5"/>
  <c r="I5" i="5" s="1"/>
  <c r="J6" i="4"/>
  <c r="J7" i="4"/>
  <c r="J8" i="4"/>
  <c r="I8" i="4" s="1"/>
  <c r="J9" i="4"/>
  <c r="I9" i="4" s="1"/>
  <c r="J10" i="4"/>
  <c r="I10" i="4" s="1"/>
  <c r="J11" i="4"/>
  <c r="J12" i="4"/>
  <c r="J13" i="4"/>
  <c r="J14" i="4"/>
  <c r="I14" i="4" s="1"/>
  <c r="J15" i="4"/>
  <c r="I15" i="4" s="1"/>
  <c r="I6" i="4"/>
  <c r="I7" i="4"/>
  <c r="I11" i="4"/>
  <c r="I12" i="4"/>
  <c r="I13" i="4"/>
  <c r="J5" i="4"/>
  <c r="I5" i="4" s="1"/>
  <c r="J6" i="12"/>
  <c r="J7" i="12"/>
  <c r="J8" i="12"/>
  <c r="J9" i="12"/>
  <c r="I9" i="12" s="1"/>
  <c r="J10" i="12"/>
  <c r="I10" i="12" s="1"/>
  <c r="J11" i="12"/>
  <c r="I11" i="12" s="1"/>
  <c r="J12" i="12"/>
  <c r="J13" i="12"/>
  <c r="J14" i="12"/>
  <c r="I6" i="12"/>
  <c r="I7" i="12"/>
  <c r="I8" i="12"/>
  <c r="I12" i="12"/>
  <c r="I13" i="12"/>
  <c r="I14" i="12"/>
  <c r="J5" i="12"/>
  <c r="I5" i="12"/>
  <c r="J6" i="11"/>
  <c r="J7" i="11"/>
  <c r="J8" i="11"/>
  <c r="J9" i="11"/>
  <c r="I9" i="11" s="1"/>
  <c r="J10" i="11"/>
  <c r="I10" i="11" s="1"/>
  <c r="J11" i="11"/>
  <c r="I11" i="11" s="1"/>
  <c r="J12" i="11"/>
  <c r="J13" i="11"/>
  <c r="J14" i="11"/>
  <c r="I6" i="11"/>
  <c r="I7" i="11"/>
  <c r="I8" i="11"/>
  <c r="I12" i="11"/>
  <c r="I13" i="11"/>
  <c r="I14" i="11"/>
  <c r="J5" i="11"/>
  <c r="I5" i="11"/>
  <c r="J6" i="3"/>
  <c r="J7" i="3"/>
  <c r="I7" i="3" s="1"/>
  <c r="J8" i="3"/>
  <c r="J9" i="3"/>
  <c r="I9" i="3" s="1"/>
  <c r="J10" i="3"/>
  <c r="I10" i="3" s="1"/>
  <c r="J11" i="3"/>
  <c r="I11" i="3" s="1"/>
  <c r="J12" i="3"/>
  <c r="J13" i="3"/>
  <c r="I13" i="3" s="1"/>
  <c r="J14" i="3"/>
  <c r="J15" i="3"/>
  <c r="I6" i="3"/>
  <c r="I8" i="3"/>
  <c r="I12" i="3"/>
  <c r="I14" i="3"/>
  <c r="I15" i="3"/>
  <c r="J5" i="3"/>
  <c r="I5" i="3" s="1"/>
  <c r="J6" i="2"/>
  <c r="J7" i="2"/>
  <c r="J8" i="2"/>
  <c r="I8" i="2" s="1"/>
  <c r="J9" i="2"/>
  <c r="I9" i="2" s="1"/>
  <c r="J10" i="2"/>
  <c r="I10" i="2" s="1"/>
  <c r="J11" i="2"/>
  <c r="I11" i="2" s="1"/>
  <c r="J12" i="2"/>
  <c r="J13" i="2"/>
  <c r="J14" i="2"/>
  <c r="J15" i="2"/>
  <c r="I15" i="2" s="1"/>
  <c r="I6" i="2"/>
  <c r="I7" i="2"/>
  <c r="I12" i="2"/>
  <c r="I13" i="2"/>
  <c r="I14" i="2"/>
  <c r="J5" i="2"/>
  <c r="I5" i="2" s="1"/>
  <c r="J6" i="1"/>
  <c r="I6" i="1" s="1"/>
  <c r="J7" i="1"/>
  <c r="I7" i="1" s="1"/>
  <c r="J8" i="1"/>
  <c r="I8" i="1" s="1"/>
  <c r="J9" i="1"/>
  <c r="J10" i="1"/>
  <c r="J11" i="1"/>
  <c r="I11" i="1" s="1"/>
  <c r="J12" i="1"/>
  <c r="I12" i="1" s="1"/>
  <c r="J13" i="1"/>
  <c r="I13" i="1" s="1"/>
  <c r="J14" i="1"/>
  <c r="I14" i="1" s="1"/>
  <c r="J15" i="1"/>
  <c r="I9" i="1"/>
  <c r="I10" i="1"/>
  <c r="I15" i="1"/>
  <c r="J5" i="1"/>
  <c r="I5" i="1" s="1"/>
  <c r="J15" i="17" l="1"/>
  <c r="I15" i="17"/>
  <c r="H15" i="17"/>
  <c r="J11" i="16"/>
  <c r="I11" i="16"/>
  <c r="H11" i="16"/>
  <c r="J11" i="15"/>
  <c r="I11" i="15"/>
  <c r="H11" i="15"/>
  <c r="J15" i="14"/>
  <c r="I15" i="14"/>
  <c r="H15" i="14"/>
  <c r="J15" i="13"/>
  <c r="I15" i="13"/>
  <c r="H15" i="13"/>
  <c r="J15" i="12"/>
  <c r="I15" i="12"/>
  <c r="H15" i="12"/>
  <c r="J15" i="11"/>
  <c r="I15" i="11"/>
  <c r="H15" i="11"/>
  <c r="J11" i="9" l="1"/>
  <c r="I11" i="9"/>
  <c r="H11" i="9"/>
  <c r="J11" i="8"/>
  <c r="I11" i="8"/>
  <c r="H11" i="8"/>
  <c r="J11" i="7"/>
  <c r="I11" i="7"/>
  <c r="H11" i="7"/>
  <c r="J15" i="6"/>
  <c r="I15" i="6"/>
  <c r="H15" i="6"/>
  <c r="J16" i="5"/>
  <c r="I16" i="5"/>
  <c r="H16" i="5"/>
  <c r="J16" i="4"/>
  <c r="I16" i="4"/>
  <c r="H16" i="4"/>
  <c r="J16" i="3"/>
  <c r="I16" i="3"/>
  <c r="H16" i="3"/>
  <c r="J16" i="2"/>
  <c r="I16" i="2"/>
  <c r="H16" i="2"/>
  <c r="I16" i="1" l="1"/>
  <c r="J16" i="1"/>
  <c r="H16" i="1"/>
</calcChain>
</file>

<file path=xl/sharedStrings.xml><?xml version="1.0" encoding="utf-8"?>
<sst xmlns="http://schemas.openxmlformats.org/spreadsheetml/2006/main" count="483" uniqueCount="132">
  <si>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</si>
  <si>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</si>
  <si>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</si>
  <si>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</si>
  <si>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</si>
  <si>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</si>
  <si>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</si>
  <si>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</si>
  <si>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</si>
  <si>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</si>
  <si>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Název školy, adresa přistavení autobusu</t>
  </si>
  <si>
    <t>Klášter Teplá, Klášter 210, 364 61 Teplá</t>
  </si>
  <si>
    <t>Bečovská botanická zahrada, Bečov</t>
  </si>
  <si>
    <t>Západočeské divadlo Cheb, Divadelní nám. 556/10, 350 02 Cheb</t>
  </si>
  <si>
    <t>Státní hrad a zámek Bečov nad Teplou, Nám 5. května 13, 364 64 Bečov nad Teplou</t>
  </si>
  <si>
    <t>MŠ Bochov, Zahradní 315, 364 71 Bochov</t>
  </si>
  <si>
    <t>Hrad Loket, Zámecká 67, 357 33 Loket</t>
  </si>
  <si>
    <t>Porcelánka Thun 1794, Tovární 242, Nová Role</t>
  </si>
  <si>
    <t>ZŠ Bochov, Okružní 367, 364 71 Bochov, odjezd z náměstí v Bochově</t>
  </si>
  <si>
    <t>ZŠ Nová Role, Školní 232, 362 25 Nová Role</t>
  </si>
  <si>
    <t>ZŠ Bochov, Okružní 367, 364 71 Bochov</t>
  </si>
  <si>
    <t>ZŠ Karlovy Vary, Truhlářská 19, 360 17 Karlovy Vary</t>
  </si>
  <si>
    <t>ZŠ Toužim, Plzeňská 395, 364 01 Toužim</t>
  </si>
  <si>
    <t>SOA Sokolov, Hornická 1569, 356 01 Sokolov</t>
  </si>
  <si>
    <t>Muzeum Cheb, náměstí Krále Jiřího z Poděbrad 492/3, 350 02 Cheb</t>
  </si>
  <si>
    <t>MŠ Horní Slavkov, Dlouhá 620/1, 357 31 Horní Slavkov</t>
  </si>
  <si>
    <t>ZŠ Sokolov, Rokycanova 258, 356 01 Sokolov</t>
  </si>
  <si>
    <t>ZŠ a MŠ Svatava, Pohraniční stráže 81, 357 03 Svatava, odjezd z MŠ Podlesí 70, Svatava</t>
  </si>
  <si>
    <t>ZŠ v Teplé, Školní 258, 364 61 Teplá</t>
  </si>
  <si>
    <t>ZŠ a MŠ Aš, Okružní 57, 352 01 Aš</t>
  </si>
  <si>
    <t>Gymnázium Aš, Hlavní 106, 352 01 Aš, odjezd od Lidového domu v Aši</t>
  </si>
  <si>
    <t>ZŠ Kamenná Aš, Kamenná 152, 352 01 Aš</t>
  </si>
  <si>
    <t>ZŠ Hlávkova Aš, Hlávkova 26, 352 01 Aš</t>
  </si>
  <si>
    <t>5. ZŠ Cheb, Matěje Kopeckého 1, 350 02 Cheb</t>
  </si>
  <si>
    <t>ZŠ a MŠ Hazlov, Hazlov 119, 351 32 Hazlov</t>
  </si>
  <si>
    <t>CENOVÁ NABÍDKA - Doprava dětí listopad 2023 - Část 1 – Karlovarsko 1/5</t>
  </si>
  <si>
    <t>CENOVÁ NABÍDKA - Doprava dětí listopad 2023 - Část 2 – Karlovarsko 2/5</t>
  </si>
  <si>
    <t>CENOVÁ NABÍDKA - Doprava dětí listopad 2023 - Část 3 – Karlovarsko 3/5</t>
  </si>
  <si>
    <t>CENOVÁ NABÍDKA - Doprava dětí listopad 2023 - Část 4 – Karlovarsko 4/5</t>
  </si>
  <si>
    <t>CENOVÁ NABÍDKA - Doprava dětí listopad 2023 - Část 5 – Karlovarsko 5/5</t>
  </si>
  <si>
    <t>CENOVÁ NABÍDKA - Doprava dětí listopad 2023 - Část 6 – Sokolovsko 1/5</t>
  </si>
  <si>
    <t>CENOVÁ NABÍDKA - Doprava dětí listopad 2023 - Část 7 – Sokolovsko 2/5</t>
  </si>
  <si>
    <t>CENOVÁ NABÍDKA - Doprava dětí listopad 2023 - Část 8 – Sokolovsko 3/5</t>
  </si>
  <si>
    <t>CENOVÁ NABÍDKA - Doprava dětí listopad 2023 - Část 9 – Sokolovsko 4/5</t>
  </si>
  <si>
    <t>CENOVÁ NABÍDKA - Doprava dětí listopad 2023 - Část 10 – Sokolovsko 5/5</t>
  </si>
  <si>
    <t>CENOVÁ NABÍDKA - Doprava dětí listopad 2023 - Část 11 – Chebsko 1/5</t>
  </si>
  <si>
    <t>CENOVÁ NABÍDKA - Doprava dětí listopad 2023 - Část 12 – Chebsko 2/5</t>
  </si>
  <si>
    <t>CENOVÁ NABÍDKA - Doprava dětí listopad 2023 - Část 13 – Chebsko 3/5</t>
  </si>
  <si>
    <t>CENOVÁ NABÍDKA - Doprava dětí listopad 2023 - Část 14 – Chebsko 4/5</t>
  </si>
  <si>
    <t>CENOVÁ NABÍDKA - Doprava dětí listopad 2023 - Část 15 – Chebsko 5/5</t>
  </si>
  <si>
    <t>CENOVÁ NABÍDKA - Doprava dětí listopad 2023 - Část 16 – Doprava většího množství osob</t>
  </si>
  <si>
    <t>Státní zámek Kynžvart, 354 91 Lázně Kynžvart</t>
  </si>
  <si>
    <t>ZŠ Skalná, Sportovní 260, 351 34 Skalná</t>
  </si>
  <si>
    <t>Počet osob</t>
  </si>
  <si>
    <t>SŠ živnostenská Sokolov, Žákovská 716, 356 01 Sokolov</t>
  </si>
  <si>
    <t>Střední uměleckoprůmyslová škola K. Vary, Náměstí 17. listopadu 710/12, K. Vary</t>
  </si>
  <si>
    <t>MŠ Citice, Citice 200</t>
  </si>
  <si>
    <t>MŠ Stráž nad Ohří, Stráž nad Ohří 101, 363 01 Stráž nad Ohří</t>
  </si>
  <si>
    <t>ZŠ a MŠ Libavské Údolí, č. 109, 357 51 Sokolov</t>
  </si>
  <si>
    <t>ZŠ a ZUŠ Žlutice, Poděbradova 307, 364 52 Žlutice, odjezd od železniční stanice ve Žluticích</t>
  </si>
  <si>
    <t>ZŠ a MŠ Tři Sekery, Tři Sekery 79, Cheb, odjezd z autobusové zastávky Tři Sekery</t>
  </si>
  <si>
    <t>MŠ Krásno, Kladenská 210, 357 31 Krásno, odjezd z náměstí v Krásně</t>
  </si>
  <si>
    <t>ZŠ a MŠ Krajková, Komenského 22, 357 08 Krajková, odjezd od školky (Krajková 10)</t>
  </si>
  <si>
    <t>ZŠ Kraslice, Dukelská 1122, 358 01 Kraslice, odjezd z ulice Rybná, Kraslice</t>
  </si>
  <si>
    <t>1. MŠ Karlovy Vary, Komenského 7, 360 07 Karlovy Vary, MŠ Studánka - Krymská 10, 360 01 K. Vary</t>
  </si>
  <si>
    <t>ZŠ J. A. Komenského, Kollárova 19, Karlovy Vary</t>
  </si>
  <si>
    <t>ZŠ Aš, Hlávkova 1472/26, 352 01 Aš</t>
  </si>
  <si>
    <t>ZŠ Krušnohorská 11, 360 10 Karlovy Vary</t>
  </si>
  <si>
    <t>6. ZŠ Cheb, Obětí nacismu 16, 350 02 Cheb</t>
  </si>
  <si>
    <t>MŠ Chodov, U Koupaliště 811, 357 35 Chodov</t>
  </si>
  <si>
    <t>SŠ, ZŠ a MŠ Kraslice, Havlíčkova 1717, 358 01 Kraslice</t>
  </si>
  <si>
    <t>Muzeum Sokolov,  Zámecká 1, 356 01 Sokolov</t>
  </si>
  <si>
    <t>ZŠ Marie Curie-Sklodowské a MŠ Jáchymov, Husova 992, 362 51 Jáchymov, odjezd u staré školy v Jáchymově</t>
  </si>
  <si>
    <t>ZŠ Kynšperk nad Ohří, Komenského 540, Kynšperk nad Ohří, odjezd z parkoviště naproti kostelu v Kynšperku</t>
  </si>
  <si>
    <t>Muzeum Karlovy Vary, Nová Louka 23, 360 01 Karlovy Vary</t>
  </si>
  <si>
    <t>ZŠ a MŠ Dalovice, U Potoka 120, 362 63 Dalovice</t>
  </si>
  <si>
    <t>4. ZŠ Cheb, Hradební 14, 350 02 Cheb</t>
  </si>
  <si>
    <t>ZŠ a MŠ Kyselka, Radošov 75, 362 72 Kyselka</t>
  </si>
  <si>
    <t>ZŠ Hranice, Husova 414, Hranice, odjezd od zastávky pod školou</t>
  </si>
  <si>
    <t>Gymnázium Ostrov, Studentská 1205, 363 01 Ostrov</t>
  </si>
  <si>
    <t>ZŠ Kraslice, Opletalova 1121, 358 01 Kraslice</t>
  </si>
  <si>
    <t>3. ZŠ Chodov, Nejdecká 245, 357 35 Chodov, odjezd od haly Chodov, Tyršova 1201, 357 35 Chodov</t>
  </si>
  <si>
    <t>Lesní škola Skulina, Svatošská, Doubí, Karlovy Vary</t>
  </si>
  <si>
    <t>ZŠ Chodov, Školní 679, 357 35 Chodov</t>
  </si>
  <si>
    <t>ZŠ a ZUŠ Žlutice, Poděbradova 307, 364 52 Žlutice</t>
  </si>
  <si>
    <t>MŠ Dolní Rychnov, Šafaříkova 17, 356 04 Dolní Rychnov</t>
  </si>
  <si>
    <t xml:space="preserve">Interaktivní galerie Becherova vila, Krále Jiřího 1196/9, 360 01 Karlovy Vary </t>
  </si>
  <si>
    <t>MŠ Velichov, Velichov 132, 360 01 Ostrov, odjezd z Velichova od COOPu</t>
  </si>
  <si>
    <t>SŠ živnostenská Sokolov, Žákovská 716, 356 01 Sokolov, odjezd z nábřeží Petra Bezruče 2292, 356 01 Sokolov</t>
  </si>
  <si>
    <t>ZŠ a MŠ Krajková, Komenského 22, 357 08 Krajková</t>
  </si>
  <si>
    <t>MŠ Vora, Za Tratí 687, Mariánské Lázně</t>
  </si>
  <si>
    <t>GAVU Cheb, nám. Krále Jiřího z Poděbrad 10/16, 350 02 Cheb</t>
  </si>
  <si>
    <t>ZŠ a MŠ Aš, Okružní 57, Cheb, MŠ G. Geipela 15, 352 01 Aš, odjezd od MŠ G. Gepiela, Aš</t>
  </si>
  <si>
    <t>Císařské lázně, Mariánskolázeňská 2, 360 01 Karlovy Vary, autobusová zastávka U Imperialu Karlovy Vary</t>
  </si>
  <si>
    <t>ZŠ a MŠ Bečov nad Teplou, Školní 152, 364 64 Bečov nad Teplou, odjezd z náměstí 5. května Bečov nad Teplou - autobusová zastávka</t>
  </si>
  <si>
    <t>ZŠ Marie Curie-Sklodowské a MŠ Jáchymov, Husova 992, 362 51 , odjezd u staré školy v Jáchymově</t>
  </si>
  <si>
    <t>ZŠ J. A. Komesnkého, Kollárova 19, 360 09 Karlovy Vary, odjezd z ulice Blahoslavova, zastávka autobusu č. 6</t>
  </si>
  <si>
    <t>ZŠ a MŠ Útvina, Útvina 153, 364 01 Toužim</t>
  </si>
  <si>
    <t>1. MŠ Karlovy Vary, Komenského 7, 360 07 Karlovy Vary, MŠ Studánka - Krymská 10, 360 01 K. Vary, odjezd od MŠ Krymská 12, Karlovy Vary</t>
  </si>
  <si>
    <t xml:space="preserve">ZŠ a MŠ Aš, Okružní 57, Cheb, MŠ G. Geipela 15, 352 01 Aš, odjezd od MŠ G. Gepiela </t>
  </si>
  <si>
    <t>Dizajnpark, Výměník, Západní 21/1749, 360 01 Karlovy Vary</t>
  </si>
  <si>
    <t>LMŠ Pod Lipami, Dvůr Pod Lipami 1, odjezd z parkoviště pro autobusy naproti OBI</t>
  </si>
  <si>
    <t xml:space="preserve">MŠ Březová, Komenského 11, 357 61 Březová </t>
  </si>
  <si>
    <t>Trivis, T.G. Masaryka 1/559, 360 01 Karlovy Vary, odjezd z terminálu Tržnice Karlovy Vary</t>
  </si>
  <si>
    <t>ZŠ a MŠ Hazlov, Hazlov 119, 351 32 Hazlov, odjezd z autobusové zastávky Hazlov</t>
  </si>
  <si>
    <t>1. MŠ Karlovy Vary, Komenského 7, 360 07 Karlovy Vary, MŠ Studánka - Krymská 10, 360 01 K. Vary, odjezd od MŠ Krymská 10, Karlovy Vary</t>
  </si>
  <si>
    <t>MŠ Cestička, Rolavská 234, 362 25 Nová Role</t>
  </si>
  <si>
    <t>ZŠ a MŠ Pernink, Karlovarská 118, 362 36 Pernink</t>
  </si>
  <si>
    <t>ZŠ Sokolov, Běžecká 2055, Boženy Němcové 1784, 356 01 Sokolov</t>
  </si>
  <si>
    <t>ZŠ Horní Slavkov, Nádražní 683, 357 31 Horní Slavkov</t>
  </si>
  <si>
    <t>ZŠ a MŠ Plesná, Školní 254, 351 35 Plesná, odjezd z náměstsí Svobody v Plesné</t>
  </si>
  <si>
    <t>MŠ Březová, Staromlýnská 34, 360 01 Karlovy Vary</t>
  </si>
  <si>
    <t>Lázně III, Mlýnské nábř. 507, 360 01 Karlovy Vary</t>
  </si>
  <si>
    <t>ZŠ a MŠ Myslbekova 996, Myslbekova 996, 363 01 Ostrov</t>
  </si>
  <si>
    <t>ZŠ Královské Poříčí, Dlouhá 63, 357 41 Královské Poříčí</t>
  </si>
  <si>
    <t>ZŠ Hroznětín, Sídliště 310, 362 33 Hroznětín</t>
  </si>
  <si>
    <t>ZŠ a MŠ Svatava, Pohraniční stráže 81, 357 03 Svatava</t>
  </si>
  <si>
    <t>MŠ Šemnice, Šemnice 29, 362 72 Kyselka</t>
  </si>
  <si>
    <t>ZŠ a MŠ Rotava, ul. Nová Plzeň 673, 357 01 Rotava</t>
  </si>
  <si>
    <t>ZŠ a MŠ Wlaštovka, Modenská 15, 360 07 Karlovy Vary</t>
  </si>
  <si>
    <t>ZŠ a Lesní MŠ Čtyřlístek, Poštovní 160, 353 01 Mariánské Lázně, odjezd z Anglická 475, Mariánské Lázně - nad školou, u hotelu Vltava</t>
  </si>
  <si>
    <t>MŠ Nové Sedlo, Sklářská 510, 357 34 Nové Sedlo</t>
  </si>
  <si>
    <t>ZŠ Nejdek, Karlovarská 1189, 362 22 Nejdek, odjezd od obchodního centra Rolava</t>
  </si>
  <si>
    <t>ZŠ Ostrov, Májová 997, 363 01 Ostrov, odjezd z boku školy ZŠ Májová (u tělocvičny)</t>
  </si>
  <si>
    <t>ZŠ Kynšperk nad Ohří, Komenského 540, Kynšperk nad Ohří, odjezd z parkoviště u školy v Kynšperku nad Ohří</t>
  </si>
  <si>
    <t>ZŠ Ostrov, Krušnohorská 304, 363 01 Ostrov</t>
  </si>
  <si>
    <t>ZŠ Sokolov, Pionýrů 1614, 356 01 Sokolov, odjezd od sportovní haly, vedle bývalého autobusového nádraží - naproti ISŠTE</t>
  </si>
  <si>
    <t>ZŠ a MŠ Libá, Libá 225, 351 31 Libá</t>
  </si>
  <si>
    <t>ZŠ a MŠ Oloví, Smetanova 1, 357 07 Oloví</t>
  </si>
  <si>
    <t>09:40 a 9:50</t>
  </si>
  <si>
    <t>ZŠ a MŠ Regionu Karlovarský venkov, Sadov 32, 360 01 Sadov, 1. autobus odjezd v 09:40 hod ze ZŠ Sadov, 2. autobus odjezd v 09:50 hodin ze ZŠ Otovice</t>
  </si>
  <si>
    <t>ZŠ a MŠ Regionu Karlovarský venkov, Sadov 32, 360 01 Sadov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</si>
</sst>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/>
    </xf>
    <xf numFmtId="20" fontId="6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64" fontId="2" fillId="5" borderId="12" xfId="0" applyNumberFormat="1" applyFont="1" applyFill="1" applyBorder="1" applyAlignment="1" applyProtection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164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4" xfId="0" applyNumberFormat="1" applyFont="1" applyFill="1" applyBorder="1" applyAlignment="1" applyProtection="1">
      <alignment horizontal="center" vertical="center" wrapText="1"/>
    </xf>
    <xf numFmtId="164" fontId="2" fillId="3" borderId="15" xfId="0" applyNumberFormat="1" applyFont="1" applyFill="1" applyBorder="1" applyAlignment="1" applyProtection="1">
      <alignment horizontal="center" vertical="center" wrapText="1"/>
    </xf>
    <xf numFmtId="164" fontId="2" fillId="6" borderId="13" xfId="3" applyNumberFormat="1" applyFont="1" applyFill="1" applyBorder="1" applyAlignment="1" applyProtection="1">
      <alignment horizontal="center" vertical="center" wrapText="1"/>
      <protection locked="0"/>
    </xf>
    <xf numFmtId="164" fontId="2" fillId="3" borderId="14" xfId="3" applyNumberFormat="1" applyFont="1" applyFill="1" applyBorder="1" applyAlignment="1" applyProtection="1">
      <alignment horizontal="center" vertical="center" wrapText="1"/>
    </xf>
    <xf numFmtId="164" fontId="2" fillId="3" borderId="15" xfId="3" applyNumberFormat="1" applyFont="1" applyFill="1" applyBorder="1" applyAlignment="1" applyProtection="1">
      <alignment horizontal="center" vertical="center" wrapText="1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6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45231</v>
      </c>
      <c r="C5" s="11">
        <v>0.33333333333333331</v>
      </c>
      <c r="D5" s="11">
        <v>0.4375</v>
      </c>
      <c r="E5" s="12">
        <v>19</v>
      </c>
      <c r="F5" s="13" t="s">
        <v>24</v>
      </c>
      <c r="G5" s="14" t="s">
        <v>57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45236</v>
      </c>
      <c r="C6" s="16">
        <v>0.35416666666666669</v>
      </c>
      <c r="D6" s="16">
        <v>0.4375</v>
      </c>
      <c r="E6" s="17">
        <v>48</v>
      </c>
      <c r="F6" s="20" t="s">
        <v>17</v>
      </c>
      <c r="G6" s="18" t="s">
        <v>65</v>
      </c>
      <c r="H6" s="31"/>
      <c r="I6" s="32">
        <f t="shared" ref="I6:I15" si="0">J6-H6</f>
        <v>0</v>
      </c>
      <c r="J6" s="33">
        <f t="shared" ref="J6:J15" si="1">H6*1.21</f>
        <v>0</v>
      </c>
    </row>
    <row r="7" spans="2:10" ht="60.75" customHeight="1" x14ac:dyDescent="0.25">
      <c r="B7" s="15">
        <v>45238</v>
      </c>
      <c r="C7" s="16">
        <v>0.33333333333333331</v>
      </c>
      <c r="D7" s="16">
        <v>0.47916666666666669</v>
      </c>
      <c r="E7" s="17">
        <v>52</v>
      </c>
      <c r="F7" s="20" t="s">
        <v>11</v>
      </c>
      <c r="G7" s="18" t="s">
        <v>20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45239</v>
      </c>
      <c r="C8" s="16">
        <v>0.33333333333333331</v>
      </c>
      <c r="D8" s="16">
        <v>0.5</v>
      </c>
      <c r="E8" s="17">
        <v>38</v>
      </c>
      <c r="F8" s="17" t="s">
        <v>12</v>
      </c>
      <c r="G8" s="18" t="s">
        <v>84</v>
      </c>
      <c r="H8" s="31"/>
      <c r="I8" s="32">
        <f t="shared" si="0"/>
        <v>0</v>
      </c>
      <c r="J8" s="33">
        <f t="shared" si="1"/>
        <v>0</v>
      </c>
    </row>
    <row r="9" spans="2:10" ht="69.75" customHeight="1" x14ac:dyDescent="0.25">
      <c r="B9" s="15">
        <v>45243</v>
      </c>
      <c r="C9" s="19">
        <v>0.33333333333333331</v>
      </c>
      <c r="D9" s="19">
        <v>0.45833333333333331</v>
      </c>
      <c r="E9" s="17">
        <v>55</v>
      </c>
      <c r="F9" s="20" t="s">
        <v>93</v>
      </c>
      <c r="G9" s="18" t="s">
        <v>94</v>
      </c>
      <c r="H9" s="31"/>
      <c r="I9" s="32">
        <f t="shared" si="0"/>
        <v>0</v>
      </c>
      <c r="J9" s="33">
        <f t="shared" si="1"/>
        <v>0</v>
      </c>
    </row>
    <row r="10" spans="2:10" ht="65.25" customHeight="1" x14ac:dyDescent="0.25">
      <c r="B10" s="15">
        <v>45244</v>
      </c>
      <c r="C10" s="19">
        <v>0.375</v>
      </c>
      <c r="D10" s="19">
        <v>0.46875</v>
      </c>
      <c r="E10" s="17">
        <v>29</v>
      </c>
      <c r="F10" s="20" t="s">
        <v>24</v>
      </c>
      <c r="G10" s="18" t="s">
        <v>98</v>
      </c>
      <c r="H10" s="31"/>
      <c r="I10" s="32">
        <f t="shared" si="0"/>
        <v>0</v>
      </c>
      <c r="J10" s="33">
        <f t="shared" si="1"/>
        <v>0</v>
      </c>
    </row>
    <row r="11" spans="2:10" ht="60.75" customHeight="1" x14ac:dyDescent="0.25">
      <c r="B11" s="15">
        <v>45245</v>
      </c>
      <c r="C11" s="19">
        <v>0.3263888888888889</v>
      </c>
      <c r="D11" s="19">
        <v>0.41666666666666669</v>
      </c>
      <c r="E11" s="17">
        <v>28</v>
      </c>
      <c r="F11" s="20" t="s">
        <v>51</v>
      </c>
      <c r="G11" s="18" t="s">
        <v>106</v>
      </c>
      <c r="H11" s="31"/>
      <c r="I11" s="32">
        <f t="shared" si="0"/>
        <v>0</v>
      </c>
      <c r="J11" s="33">
        <f t="shared" si="1"/>
        <v>0</v>
      </c>
    </row>
    <row r="12" spans="2:10" ht="60.75" customHeight="1" x14ac:dyDescent="0.25">
      <c r="B12" s="15">
        <v>45252</v>
      </c>
      <c r="C12" s="19">
        <v>0.32291666666666669</v>
      </c>
      <c r="D12" s="19">
        <v>0.52083333333333337</v>
      </c>
      <c r="E12" s="17">
        <v>20</v>
      </c>
      <c r="F12" s="20" t="s">
        <v>13</v>
      </c>
      <c r="G12" s="18" t="s">
        <v>19</v>
      </c>
      <c r="H12" s="31"/>
      <c r="I12" s="32">
        <f t="shared" si="0"/>
        <v>0</v>
      </c>
      <c r="J12" s="33">
        <f t="shared" si="1"/>
        <v>0</v>
      </c>
    </row>
    <row r="13" spans="2:10" ht="60.75" customHeight="1" x14ac:dyDescent="0.25">
      <c r="B13" s="15">
        <v>45252</v>
      </c>
      <c r="C13" s="19">
        <v>0.33333333333333331</v>
      </c>
      <c r="D13" s="19">
        <v>0.5</v>
      </c>
      <c r="E13" s="17">
        <v>51</v>
      </c>
      <c r="F13" s="20" t="s">
        <v>16</v>
      </c>
      <c r="G13" s="18" t="s">
        <v>22</v>
      </c>
      <c r="H13" s="31"/>
      <c r="I13" s="32">
        <f t="shared" si="0"/>
        <v>0</v>
      </c>
      <c r="J13" s="33">
        <f t="shared" si="1"/>
        <v>0</v>
      </c>
    </row>
    <row r="14" spans="2:10" ht="60.75" customHeight="1" x14ac:dyDescent="0.25">
      <c r="B14" s="15">
        <v>45257</v>
      </c>
      <c r="C14" s="19">
        <v>0.35416666666666669</v>
      </c>
      <c r="D14" s="19">
        <v>0.45833333333333331</v>
      </c>
      <c r="E14" s="17">
        <v>25</v>
      </c>
      <c r="F14" s="20" t="s">
        <v>17</v>
      </c>
      <c r="G14" s="18" t="s">
        <v>21</v>
      </c>
      <c r="H14" s="31"/>
      <c r="I14" s="32">
        <f t="shared" si="0"/>
        <v>0</v>
      </c>
      <c r="J14" s="33">
        <f t="shared" si="1"/>
        <v>0</v>
      </c>
    </row>
    <row r="15" spans="2:10" ht="60.75" customHeight="1" thickBot="1" x14ac:dyDescent="0.3">
      <c r="B15" s="22">
        <v>45258</v>
      </c>
      <c r="C15" s="23">
        <v>0.34375</v>
      </c>
      <c r="D15" s="23">
        <v>0.52083333333333337</v>
      </c>
      <c r="E15" s="24">
        <v>40</v>
      </c>
      <c r="F15" s="25" t="s">
        <v>16</v>
      </c>
      <c r="G15" s="26" t="s">
        <v>125</v>
      </c>
      <c r="H15" s="31"/>
      <c r="I15" s="32">
        <f t="shared" si="0"/>
        <v>0</v>
      </c>
      <c r="J15" s="33">
        <f t="shared" si="1"/>
        <v>0</v>
      </c>
    </row>
    <row r="16" spans="2:10" ht="45.75" customHeight="1" thickBot="1" x14ac:dyDescent="0.3">
      <c r="B16" s="29" t="s">
        <v>7</v>
      </c>
      <c r="C16" s="30"/>
      <c r="D16" s="30"/>
      <c r="E16" s="30"/>
      <c r="F16" s="30"/>
      <c r="G16" s="30"/>
      <c r="H16" s="27">
        <f>SUM(H5:H15)</f>
        <v>0</v>
      </c>
      <c r="I16" s="27">
        <f>SUM(I5:I15)</f>
        <v>0</v>
      </c>
      <c r="J16" s="27">
        <f>SUM(J5:J15)</f>
        <v>0</v>
      </c>
    </row>
  </sheetData>
  <sheetProtection algorithmName="SHA-512" hashValue="HLinbgCq1vsUz+KtcKkhqlUWiiH09WGM5FZjfZVGUn1a1nUdD825pcxxUlCp2rdNlcjLevpe7LisHgyjzAPRBg==" saltValue="ECJHWbf3aakZqic0sHPMqQ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45232</v>
      </c>
      <c r="C5" s="11">
        <v>0.33333333333333331</v>
      </c>
      <c r="D5" s="11">
        <v>0.5</v>
      </c>
      <c r="E5" s="12">
        <v>20</v>
      </c>
      <c r="F5" s="13" t="s">
        <v>24</v>
      </c>
      <c r="G5" s="14" t="s">
        <v>19</v>
      </c>
      <c r="H5" s="34"/>
      <c r="I5" s="35">
        <f>J5-H5</f>
        <v>0</v>
      </c>
      <c r="J5" s="36">
        <f>H5*1.21</f>
        <v>0</v>
      </c>
    </row>
    <row r="6" spans="2:10" ht="60.75" customHeight="1" x14ac:dyDescent="0.25">
      <c r="B6" s="15">
        <v>45237</v>
      </c>
      <c r="C6" s="16">
        <v>0.36458333333333331</v>
      </c>
      <c r="D6" s="16">
        <v>0.47916666666666669</v>
      </c>
      <c r="E6" s="17">
        <v>32</v>
      </c>
      <c r="F6" s="20" t="s">
        <v>13</v>
      </c>
      <c r="G6" s="18" t="s">
        <v>67</v>
      </c>
      <c r="H6" s="34"/>
      <c r="I6" s="35">
        <f t="shared" ref="I6:I15" si="0">J6-H6</f>
        <v>0</v>
      </c>
      <c r="J6" s="36">
        <f t="shared" ref="J6:J15" si="1">H6*1.21</f>
        <v>0</v>
      </c>
    </row>
    <row r="7" spans="2:10" ht="60.75" customHeight="1" x14ac:dyDescent="0.25">
      <c r="B7" s="15">
        <v>45238</v>
      </c>
      <c r="C7" s="16">
        <v>0.33333333333333331</v>
      </c>
      <c r="D7" s="16">
        <v>0.42708333333333331</v>
      </c>
      <c r="E7" s="17">
        <v>19</v>
      </c>
      <c r="F7" s="20" t="s">
        <v>51</v>
      </c>
      <c r="G7" s="18" t="s">
        <v>57</v>
      </c>
      <c r="H7" s="34"/>
      <c r="I7" s="35">
        <f t="shared" si="0"/>
        <v>0</v>
      </c>
      <c r="J7" s="36">
        <f t="shared" si="1"/>
        <v>0</v>
      </c>
    </row>
    <row r="8" spans="2:10" ht="60.75" customHeight="1" x14ac:dyDescent="0.25">
      <c r="B8" s="15">
        <v>45239</v>
      </c>
      <c r="C8" s="16">
        <v>0.33333333333333331</v>
      </c>
      <c r="D8" s="16">
        <v>0.5625</v>
      </c>
      <c r="E8" s="17">
        <v>43</v>
      </c>
      <c r="F8" s="20" t="s">
        <v>24</v>
      </c>
      <c r="G8" s="18" t="s">
        <v>22</v>
      </c>
      <c r="H8" s="34"/>
      <c r="I8" s="35">
        <f t="shared" si="0"/>
        <v>0</v>
      </c>
      <c r="J8" s="36">
        <f t="shared" si="1"/>
        <v>0</v>
      </c>
    </row>
    <row r="9" spans="2:10" ht="60.75" customHeight="1" x14ac:dyDescent="0.25">
      <c r="B9" s="15">
        <v>45243</v>
      </c>
      <c r="C9" s="19">
        <v>0.33333333333333331</v>
      </c>
      <c r="D9" s="19">
        <v>0.5</v>
      </c>
      <c r="E9" s="17">
        <v>32</v>
      </c>
      <c r="F9" s="20" t="s">
        <v>24</v>
      </c>
      <c r="G9" s="18" t="s">
        <v>95</v>
      </c>
      <c r="H9" s="34"/>
      <c r="I9" s="35">
        <f t="shared" si="0"/>
        <v>0</v>
      </c>
      <c r="J9" s="36">
        <f t="shared" si="1"/>
        <v>0</v>
      </c>
    </row>
    <row r="10" spans="2:10" ht="60.75" customHeight="1" x14ac:dyDescent="0.25">
      <c r="B10" s="15">
        <v>45244</v>
      </c>
      <c r="C10" s="19">
        <v>0.35416666666666669</v>
      </c>
      <c r="D10" s="19">
        <v>0.47916666666666669</v>
      </c>
      <c r="E10" s="17">
        <v>23</v>
      </c>
      <c r="F10" s="17" t="s">
        <v>12</v>
      </c>
      <c r="G10" s="18" t="s">
        <v>87</v>
      </c>
      <c r="H10" s="34"/>
      <c r="I10" s="35">
        <f t="shared" si="0"/>
        <v>0</v>
      </c>
      <c r="J10" s="36">
        <f t="shared" si="1"/>
        <v>0</v>
      </c>
    </row>
    <row r="11" spans="2:10" ht="60.75" customHeight="1" x14ac:dyDescent="0.25">
      <c r="B11" s="15">
        <v>45246</v>
      </c>
      <c r="C11" s="19">
        <v>0.33333333333333331</v>
      </c>
      <c r="D11" s="19">
        <v>0.47916666666666669</v>
      </c>
      <c r="E11" s="17">
        <v>34</v>
      </c>
      <c r="F11" s="20" t="s">
        <v>16</v>
      </c>
      <c r="G11" s="18" t="s">
        <v>107</v>
      </c>
      <c r="H11" s="34"/>
      <c r="I11" s="35">
        <f t="shared" si="0"/>
        <v>0</v>
      </c>
      <c r="J11" s="36">
        <f t="shared" si="1"/>
        <v>0</v>
      </c>
    </row>
    <row r="12" spans="2:10" ht="60.75" customHeight="1" x14ac:dyDescent="0.25">
      <c r="B12" s="15">
        <v>45252</v>
      </c>
      <c r="C12" s="19">
        <v>0.39583333333333331</v>
      </c>
      <c r="D12" s="19">
        <v>0.48958333333333331</v>
      </c>
      <c r="E12" s="17">
        <v>65</v>
      </c>
      <c r="F12" s="21" t="s">
        <v>112</v>
      </c>
      <c r="G12" s="18" t="s">
        <v>115</v>
      </c>
      <c r="H12" s="34"/>
      <c r="I12" s="35">
        <f t="shared" si="0"/>
        <v>0</v>
      </c>
      <c r="J12" s="36">
        <f t="shared" si="1"/>
        <v>0</v>
      </c>
    </row>
    <row r="13" spans="2:10" ht="60.75" customHeight="1" x14ac:dyDescent="0.25">
      <c r="B13" s="15">
        <v>45253</v>
      </c>
      <c r="C13" s="19">
        <v>0.34375</v>
      </c>
      <c r="D13" s="19">
        <v>0.42708333333333331</v>
      </c>
      <c r="E13" s="17">
        <v>23</v>
      </c>
      <c r="F13" s="20" t="s">
        <v>74</v>
      </c>
      <c r="G13" s="18" t="s">
        <v>19</v>
      </c>
      <c r="H13" s="34"/>
      <c r="I13" s="35">
        <f t="shared" si="0"/>
        <v>0</v>
      </c>
      <c r="J13" s="36">
        <f t="shared" si="1"/>
        <v>0</v>
      </c>
    </row>
    <row r="14" spans="2:10" ht="60.75" customHeight="1" x14ac:dyDescent="0.25">
      <c r="B14" s="15">
        <v>45257</v>
      </c>
      <c r="C14" s="19">
        <v>0.35416666666666669</v>
      </c>
      <c r="D14" s="19">
        <v>0.5</v>
      </c>
      <c r="E14" s="17">
        <v>43</v>
      </c>
      <c r="F14" s="20" t="s">
        <v>16</v>
      </c>
      <c r="G14" s="18" t="s">
        <v>72</v>
      </c>
      <c r="H14" s="34"/>
      <c r="I14" s="35">
        <f t="shared" si="0"/>
        <v>0</v>
      </c>
      <c r="J14" s="36">
        <f t="shared" si="1"/>
        <v>0</v>
      </c>
    </row>
    <row r="15" spans="2:10" ht="60.75" customHeight="1" thickBot="1" x14ac:dyDescent="0.3">
      <c r="B15" s="22">
        <v>45258</v>
      </c>
      <c r="C15" s="23">
        <v>0.33333333333333331</v>
      </c>
      <c r="D15" s="23">
        <v>0.45833333333333331</v>
      </c>
      <c r="E15" s="24">
        <v>55</v>
      </c>
      <c r="F15" s="25" t="s">
        <v>17</v>
      </c>
      <c r="G15" s="26" t="s">
        <v>84</v>
      </c>
      <c r="H15" s="34"/>
      <c r="I15" s="35">
        <f t="shared" si="0"/>
        <v>0</v>
      </c>
      <c r="J15" s="36">
        <f t="shared" si="1"/>
        <v>0</v>
      </c>
    </row>
    <row r="16" spans="2:10" ht="45.75" customHeight="1" thickBot="1" x14ac:dyDescent="0.3">
      <c r="B16" s="29" t="s">
        <v>7</v>
      </c>
      <c r="C16" s="30"/>
      <c r="D16" s="30"/>
      <c r="E16" s="30"/>
      <c r="F16" s="30"/>
      <c r="G16" s="30"/>
      <c r="H16" s="27">
        <f>SUM(H5:H15)</f>
        <v>0</v>
      </c>
      <c r="I16" s="27">
        <f>SUM(I5:I15)</f>
        <v>0</v>
      </c>
      <c r="J16" s="27">
        <f>SUM(J5:J15)</f>
        <v>0</v>
      </c>
    </row>
  </sheetData>
  <sheetProtection algorithmName="SHA-512" hashValue="/6cn2T7OxBEMn6cCq+ri/eCOBT5AmctUMiY/go61yWHERfXmXoAuDdzI/OAM4H10DbMMlqb9bmgSl/11Vque/w==" saltValue="d6c86inu10RfbSnTk48KlQ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45232</v>
      </c>
      <c r="C5" s="11">
        <v>0.33333333333333331</v>
      </c>
      <c r="D5" s="11">
        <v>0.46875</v>
      </c>
      <c r="E5" s="12">
        <v>37</v>
      </c>
      <c r="F5" s="13" t="s">
        <v>13</v>
      </c>
      <c r="G5" s="14" t="s">
        <v>59</v>
      </c>
      <c r="H5" s="34"/>
      <c r="I5" s="35">
        <f>J5-H5</f>
        <v>0</v>
      </c>
      <c r="J5" s="36">
        <f>H5*1.21</f>
        <v>0</v>
      </c>
    </row>
    <row r="6" spans="2:10" ht="60.75" customHeight="1" x14ac:dyDescent="0.25">
      <c r="B6" s="15">
        <v>45237</v>
      </c>
      <c r="C6" s="16">
        <v>0.34375</v>
      </c>
      <c r="D6" s="16">
        <v>0.45833333333333331</v>
      </c>
      <c r="E6" s="17">
        <v>40</v>
      </c>
      <c r="F6" s="17" t="s">
        <v>12</v>
      </c>
      <c r="G6" s="18" t="s">
        <v>22</v>
      </c>
      <c r="H6" s="34"/>
      <c r="I6" s="35">
        <f t="shared" ref="I6:I15" si="0">J6-H6</f>
        <v>0</v>
      </c>
      <c r="J6" s="36">
        <f t="shared" ref="J6:J15" si="1">H6*1.21</f>
        <v>0</v>
      </c>
    </row>
    <row r="7" spans="2:10" ht="60.75" customHeight="1" x14ac:dyDescent="0.25">
      <c r="B7" s="15">
        <v>45238</v>
      </c>
      <c r="C7" s="16">
        <v>0.35416666666666669</v>
      </c>
      <c r="D7" s="16">
        <v>0.45833333333333331</v>
      </c>
      <c r="E7" s="17">
        <v>46</v>
      </c>
      <c r="F7" s="17" t="s">
        <v>12</v>
      </c>
      <c r="G7" s="18" t="s">
        <v>75</v>
      </c>
      <c r="H7" s="34"/>
      <c r="I7" s="35">
        <f t="shared" si="0"/>
        <v>0</v>
      </c>
      <c r="J7" s="36">
        <f t="shared" si="1"/>
        <v>0</v>
      </c>
    </row>
    <row r="8" spans="2:10" ht="60.75" customHeight="1" x14ac:dyDescent="0.25">
      <c r="B8" s="15">
        <v>45239</v>
      </c>
      <c r="C8" s="19">
        <v>0.33333333333333331</v>
      </c>
      <c r="D8" s="19">
        <v>0.46875</v>
      </c>
      <c r="E8" s="17">
        <v>24</v>
      </c>
      <c r="F8" s="20" t="s">
        <v>86</v>
      </c>
      <c r="G8" s="18" t="s">
        <v>87</v>
      </c>
      <c r="H8" s="34"/>
      <c r="I8" s="35">
        <f t="shared" si="0"/>
        <v>0</v>
      </c>
      <c r="J8" s="36">
        <f t="shared" si="1"/>
        <v>0</v>
      </c>
    </row>
    <row r="9" spans="2:10" ht="60.75" customHeight="1" x14ac:dyDescent="0.25">
      <c r="B9" s="15">
        <v>45243</v>
      </c>
      <c r="C9" s="19">
        <v>0.35416666666666669</v>
      </c>
      <c r="D9" s="19">
        <v>0.44791666666666669</v>
      </c>
      <c r="E9" s="17">
        <v>51</v>
      </c>
      <c r="F9" s="20" t="s">
        <v>17</v>
      </c>
      <c r="G9" s="18" t="s">
        <v>96</v>
      </c>
      <c r="H9" s="34"/>
      <c r="I9" s="35">
        <f t="shared" si="0"/>
        <v>0</v>
      </c>
      <c r="J9" s="36">
        <f t="shared" si="1"/>
        <v>0</v>
      </c>
    </row>
    <row r="10" spans="2:10" ht="60.75" customHeight="1" x14ac:dyDescent="0.25">
      <c r="B10" s="15">
        <v>45245</v>
      </c>
      <c r="C10" s="19">
        <v>0.34375</v>
      </c>
      <c r="D10" s="19">
        <v>0.54166666666666663</v>
      </c>
      <c r="E10" s="17">
        <v>53</v>
      </c>
      <c r="F10" s="17" t="s">
        <v>12</v>
      </c>
      <c r="G10" s="18" t="s">
        <v>103</v>
      </c>
      <c r="H10" s="34"/>
      <c r="I10" s="35">
        <f t="shared" si="0"/>
        <v>0</v>
      </c>
      <c r="J10" s="36">
        <f t="shared" si="1"/>
        <v>0</v>
      </c>
    </row>
    <row r="11" spans="2:10" ht="60.75" customHeight="1" x14ac:dyDescent="0.25">
      <c r="B11" s="15">
        <v>45246</v>
      </c>
      <c r="C11" s="19">
        <v>0.33333333333333331</v>
      </c>
      <c r="D11" s="19">
        <v>0.4375</v>
      </c>
      <c r="E11" s="17">
        <v>43</v>
      </c>
      <c r="F11" s="17" t="s">
        <v>12</v>
      </c>
      <c r="G11" s="18" t="s">
        <v>84</v>
      </c>
      <c r="H11" s="34"/>
      <c r="I11" s="35">
        <f t="shared" si="0"/>
        <v>0</v>
      </c>
      <c r="J11" s="36">
        <f t="shared" si="1"/>
        <v>0</v>
      </c>
    </row>
    <row r="12" spans="2:10" ht="60.75" customHeight="1" x14ac:dyDescent="0.25">
      <c r="B12" s="15">
        <v>45252</v>
      </c>
      <c r="C12" s="19">
        <v>0.39583333333333331</v>
      </c>
      <c r="D12" s="19">
        <v>0.48958333333333331</v>
      </c>
      <c r="E12" s="17">
        <v>55</v>
      </c>
      <c r="F12" s="21" t="s">
        <v>112</v>
      </c>
      <c r="G12" s="18" t="s">
        <v>113</v>
      </c>
      <c r="H12" s="34"/>
      <c r="I12" s="35">
        <f t="shared" si="0"/>
        <v>0</v>
      </c>
      <c r="J12" s="36">
        <f t="shared" si="1"/>
        <v>0</v>
      </c>
    </row>
    <row r="13" spans="2:10" ht="60.75" customHeight="1" x14ac:dyDescent="0.25">
      <c r="B13" s="15">
        <v>45253</v>
      </c>
      <c r="C13" s="19">
        <v>0.34375</v>
      </c>
      <c r="D13" s="19">
        <v>0.48958333333333331</v>
      </c>
      <c r="E13" s="17">
        <v>32</v>
      </c>
      <c r="F13" s="20" t="s">
        <v>74</v>
      </c>
      <c r="G13" s="18" t="s">
        <v>84</v>
      </c>
      <c r="H13" s="34"/>
      <c r="I13" s="35">
        <f t="shared" si="0"/>
        <v>0</v>
      </c>
      <c r="J13" s="36">
        <f t="shared" si="1"/>
        <v>0</v>
      </c>
    </row>
    <row r="14" spans="2:10" ht="60.75" customHeight="1" x14ac:dyDescent="0.25">
      <c r="B14" s="15">
        <v>45257</v>
      </c>
      <c r="C14" s="19">
        <v>0.35416666666666669</v>
      </c>
      <c r="D14" s="19">
        <v>0.47916666666666669</v>
      </c>
      <c r="E14" s="17">
        <v>40</v>
      </c>
      <c r="F14" s="17" t="s">
        <v>12</v>
      </c>
      <c r="G14" s="18" t="s">
        <v>111</v>
      </c>
      <c r="H14" s="34"/>
      <c r="I14" s="35">
        <f t="shared" si="0"/>
        <v>0</v>
      </c>
      <c r="J14" s="36">
        <f t="shared" si="1"/>
        <v>0</v>
      </c>
    </row>
    <row r="15" spans="2:10" ht="60.75" customHeight="1" thickBot="1" x14ac:dyDescent="0.3">
      <c r="B15" s="22">
        <v>45260</v>
      </c>
      <c r="C15" s="23">
        <v>0.33333333333333331</v>
      </c>
      <c r="D15" s="23">
        <v>0.42708333333333331</v>
      </c>
      <c r="E15" s="24">
        <v>29</v>
      </c>
      <c r="F15" s="25" t="s">
        <v>74</v>
      </c>
      <c r="G15" s="26" t="s">
        <v>107</v>
      </c>
      <c r="H15" s="34"/>
      <c r="I15" s="35">
        <f t="shared" si="0"/>
        <v>0</v>
      </c>
      <c r="J15" s="36">
        <f t="shared" si="1"/>
        <v>0</v>
      </c>
    </row>
    <row r="16" spans="2:10" ht="45.75" customHeight="1" thickBot="1" x14ac:dyDescent="0.3">
      <c r="B16" s="29" t="s">
        <v>7</v>
      </c>
      <c r="C16" s="30"/>
      <c r="D16" s="30"/>
      <c r="E16" s="30"/>
      <c r="F16" s="30"/>
      <c r="G16" s="30"/>
      <c r="H16" s="27">
        <f>SUM(H5:H15)</f>
        <v>0</v>
      </c>
      <c r="I16" s="27">
        <f>SUM(I5:I15)</f>
        <v>0</v>
      </c>
      <c r="J16" s="27">
        <f>SUM(J5:J15)</f>
        <v>0</v>
      </c>
    </row>
  </sheetData>
  <sheetProtection algorithmName="SHA-512" hashValue="nDr+G+tbqliaS6G3z2+jHORm6kpZykKNsT+TVJV+remQ5kdFhNYmGY2ftqMGG1MRzSIqLwpptD5KEW4DGBxXgw==" saltValue="5iPwlhk7D2jB1WB/68szEw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16FB-7FFA-4DA2-B557-FB2732554759}">
  <sheetPr>
    <tabColor theme="4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45233</v>
      </c>
      <c r="C5" s="11">
        <v>0.33333333333333331</v>
      </c>
      <c r="D5" s="11">
        <v>0.5</v>
      </c>
      <c r="E5" s="12">
        <v>15</v>
      </c>
      <c r="F5" s="13" t="s">
        <v>24</v>
      </c>
      <c r="G5" s="14" t="s">
        <v>19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45238</v>
      </c>
      <c r="C6" s="16">
        <v>0.375</v>
      </c>
      <c r="D6" s="16">
        <v>0.45833333333333331</v>
      </c>
      <c r="E6" s="17">
        <v>46</v>
      </c>
      <c r="F6" s="20" t="s">
        <v>51</v>
      </c>
      <c r="G6" s="18" t="s">
        <v>15</v>
      </c>
      <c r="H6" s="31"/>
      <c r="I6" s="32">
        <f t="shared" ref="I6:I14" si="0">J6-H6</f>
        <v>0</v>
      </c>
      <c r="J6" s="33">
        <f t="shared" ref="J6:J14" si="1">H6*1.21</f>
        <v>0</v>
      </c>
    </row>
    <row r="7" spans="2:10" ht="60.75" customHeight="1" x14ac:dyDescent="0.25">
      <c r="B7" s="15">
        <v>45239</v>
      </c>
      <c r="C7" s="16">
        <v>0.36458333333333331</v>
      </c>
      <c r="D7" s="16">
        <v>0.50694444444444442</v>
      </c>
      <c r="E7" s="17">
        <v>51</v>
      </c>
      <c r="F7" s="20" t="s">
        <v>13</v>
      </c>
      <c r="G7" s="18" t="s">
        <v>77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45240</v>
      </c>
      <c r="C8" s="19">
        <v>0.34375</v>
      </c>
      <c r="D8" s="19">
        <v>0.45833333333333331</v>
      </c>
      <c r="E8" s="17">
        <v>23</v>
      </c>
      <c r="F8" s="20" t="s">
        <v>91</v>
      </c>
      <c r="G8" s="18" t="s">
        <v>18</v>
      </c>
      <c r="H8" s="31"/>
      <c r="I8" s="32">
        <f t="shared" si="0"/>
        <v>0</v>
      </c>
      <c r="J8" s="33">
        <f t="shared" si="1"/>
        <v>0</v>
      </c>
    </row>
    <row r="9" spans="2:10" ht="60.75" customHeight="1" x14ac:dyDescent="0.25">
      <c r="B9" s="15">
        <v>45243</v>
      </c>
      <c r="C9" s="19">
        <v>0.35416666666666669</v>
      </c>
      <c r="D9" s="19">
        <v>0.47916666666666669</v>
      </c>
      <c r="E9" s="17">
        <v>34</v>
      </c>
      <c r="F9" s="17" t="s">
        <v>12</v>
      </c>
      <c r="G9" s="18" t="s">
        <v>97</v>
      </c>
      <c r="H9" s="31"/>
      <c r="I9" s="32">
        <f t="shared" si="0"/>
        <v>0</v>
      </c>
      <c r="J9" s="33">
        <f t="shared" si="1"/>
        <v>0</v>
      </c>
    </row>
    <row r="10" spans="2:10" ht="60.75" customHeight="1" x14ac:dyDescent="0.25">
      <c r="B10" s="15">
        <v>45245</v>
      </c>
      <c r="C10" s="19">
        <v>0.35416666666666669</v>
      </c>
      <c r="D10" s="19">
        <v>0.52083333333333337</v>
      </c>
      <c r="E10" s="17">
        <v>33</v>
      </c>
      <c r="F10" s="20" t="s">
        <v>11</v>
      </c>
      <c r="G10" s="18" t="s">
        <v>22</v>
      </c>
      <c r="H10" s="31"/>
      <c r="I10" s="32">
        <f t="shared" si="0"/>
        <v>0</v>
      </c>
      <c r="J10" s="33">
        <f t="shared" si="1"/>
        <v>0</v>
      </c>
    </row>
    <row r="11" spans="2:10" ht="60.75" customHeight="1" x14ac:dyDescent="0.25">
      <c r="B11" s="15">
        <v>45251</v>
      </c>
      <c r="C11" s="19">
        <v>0.35416666666666669</v>
      </c>
      <c r="D11" s="19">
        <v>0.44791666666666669</v>
      </c>
      <c r="E11" s="17">
        <v>39</v>
      </c>
      <c r="F11" s="20" t="s">
        <v>17</v>
      </c>
      <c r="G11" s="18" t="s">
        <v>111</v>
      </c>
      <c r="H11" s="31"/>
      <c r="I11" s="32">
        <f t="shared" si="0"/>
        <v>0</v>
      </c>
      <c r="J11" s="33">
        <f t="shared" si="1"/>
        <v>0</v>
      </c>
    </row>
    <row r="12" spans="2:10" ht="60.75" customHeight="1" x14ac:dyDescent="0.25">
      <c r="B12" s="15">
        <v>45252</v>
      </c>
      <c r="C12" s="19">
        <v>0.33333333333333331</v>
      </c>
      <c r="D12" s="19">
        <v>0.44791666666666669</v>
      </c>
      <c r="E12" s="17">
        <v>23</v>
      </c>
      <c r="F12" s="20" t="s">
        <v>17</v>
      </c>
      <c r="G12" s="18" t="s">
        <v>117</v>
      </c>
      <c r="H12" s="31"/>
      <c r="I12" s="32">
        <f t="shared" si="0"/>
        <v>0</v>
      </c>
      <c r="J12" s="33">
        <f t="shared" si="1"/>
        <v>0</v>
      </c>
    </row>
    <row r="13" spans="2:10" ht="60.75" customHeight="1" x14ac:dyDescent="0.25">
      <c r="B13" s="15">
        <v>45253</v>
      </c>
      <c r="C13" s="19">
        <v>0.33333333333333331</v>
      </c>
      <c r="D13" s="19">
        <v>0.45833333333333331</v>
      </c>
      <c r="E13" s="17">
        <v>21</v>
      </c>
      <c r="F13" s="17" t="s">
        <v>12</v>
      </c>
      <c r="G13" s="18" t="s">
        <v>119</v>
      </c>
      <c r="H13" s="31"/>
      <c r="I13" s="32">
        <f t="shared" si="0"/>
        <v>0</v>
      </c>
      <c r="J13" s="33">
        <f t="shared" si="1"/>
        <v>0</v>
      </c>
    </row>
    <row r="14" spans="2:10" ht="60.75" customHeight="1" thickBot="1" x14ac:dyDescent="0.3">
      <c r="B14" s="22">
        <v>45258</v>
      </c>
      <c r="C14" s="23">
        <v>0.32291666666666669</v>
      </c>
      <c r="D14" s="23">
        <v>0.52083333333333337</v>
      </c>
      <c r="E14" s="24">
        <v>14</v>
      </c>
      <c r="F14" s="25" t="s">
        <v>13</v>
      </c>
      <c r="G14" s="26" t="s">
        <v>19</v>
      </c>
      <c r="H14" s="31"/>
      <c r="I14" s="32">
        <f t="shared" si="0"/>
        <v>0</v>
      </c>
      <c r="J14" s="33">
        <f t="shared" si="1"/>
        <v>0</v>
      </c>
    </row>
    <row r="15" spans="2:10" ht="45.75" customHeight="1" thickBot="1" x14ac:dyDescent="0.3">
      <c r="B15" s="29" t="s">
        <v>7</v>
      </c>
      <c r="C15" s="30"/>
      <c r="D15" s="30"/>
      <c r="E15" s="30"/>
      <c r="F15" s="30"/>
      <c r="G15" s="30"/>
      <c r="H15" s="27">
        <f>SUM(H5:H14)</f>
        <v>0</v>
      </c>
      <c r="I15" s="27">
        <f>SUM(I5:I14)</f>
        <v>0</v>
      </c>
      <c r="J15" s="27">
        <f>SUM(J5:J14)</f>
        <v>0</v>
      </c>
    </row>
  </sheetData>
  <sheetProtection algorithmName="SHA-512" hashValue="vfVMJuR4kveaTHNfpeocowctpaFm4o24VV4JX43SOCLoHGD3Y2PostBPLf2Jzii8eUwjp8D6cQXAUbqeKlZ3JQ==" saltValue="sgtInq5rWblHi6eDunn3D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647E5-DEC0-4BD6-AB64-FB235EB154F2}">
  <sheetPr>
    <tabColor theme="4" tint="-0.249977111117893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45236</v>
      </c>
      <c r="C5" s="11">
        <v>0.36458333333333331</v>
      </c>
      <c r="D5" s="11">
        <v>0.44791666666666669</v>
      </c>
      <c r="E5" s="12">
        <v>29</v>
      </c>
      <c r="F5" s="13" t="s">
        <v>51</v>
      </c>
      <c r="G5" s="14" t="s">
        <v>64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45238</v>
      </c>
      <c r="C6" s="16">
        <v>0.32291666666666669</v>
      </c>
      <c r="D6" s="16">
        <v>0.45833333333333331</v>
      </c>
      <c r="E6" s="17">
        <v>32</v>
      </c>
      <c r="F6" s="20" t="s">
        <v>71</v>
      </c>
      <c r="G6" s="18" t="s">
        <v>72</v>
      </c>
      <c r="H6" s="31"/>
      <c r="I6" s="32">
        <f t="shared" ref="I6:I14" si="0">J6-H6</f>
        <v>0</v>
      </c>
      <c r="J6" s="33">
        <f t="shared" ref="J6:J14" si="1">H6*1.21</f>
        <v>0</v>
      </c>
    </row>
    <row r="7" spans="2:10" ht="60.75" customHeight="1" x14ac:dyDescent="0.25">
      <c r="B7" s="15">
        <v>45239</v>
      </c>
      <c r="C7" s="16">
        <v>0.375</v>
      </c>
      <c r="D7" s="16">
        <v>0.625</v>
      </c>
      <c r="E7" s="17">
        <v>24</v>
      </c>
      <c r="F7" s="20" t="s">
        <v>11</v>
      </c>
      <c r="G7" s="18" t="s">
        <v>82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45240</v>
      </c>
      <c r="C8" s="19">
        <v>0.35416666666666669</v>
      </c>
      <c r="D8" s="19">
        <v>0.52083333333333337</v>
      </c>
      <c r="E8" s="17">
        <v>20</v>
      </c>
      <c r="F8" s="20" t="s">
        <v>11</v>
      </c>
      <c r="G8" s="18" t="s">
        <v>22</v>
      </c>
      <c r="H8" s="31"/>
      <c r="I8" s="32">
        <f t="shared" si="0"/>
        <v>0</v>
      </c>
      <c r="J8" s="33">
        <f t="shared" si="1"/>
        <v>0</v>
      </c>
    </row>
    <row r="9" spans="2:10" ht="66.75" customHeight="1" x14ac:dyDescent="0.25">
      <c r="B9" s="15">
        <v>45244</v>
      </c>
      <c r="C9" s="19">
        <v>0.33333333333333331</v>
      </c>
      <c r="D9" s="19">
        <v>0.4375</v>
      </c>
      <c r="E9" s="17">
        <v>37</v>
      </c>
      <c r="F9" s="20" t="s">
        <v>93</v>
      </c>
      <c r="G9" s="18" t="s">
        <v>94</v>
      </c>
      <c r="H9" s="31"/>
      <c r="I9" s="32">
        <f t="shared" si="0"/>
        <v>0</v>
      </c>
      <c r="J9" s="33">
        <f t="shared" si="1"/>
        <v>0</v>
      </c>
    </row>
    <row r="10" spans="2:10" ht="67.5" customHeight="1" x14ac:dyDescent="0.25">
      <c r="B10" s="15">
        <v>45245</v>
      </c>
      <c r="C10" s="19">
        <v>0.34375</v>
      </c>
      <c r="D10" s="19">
        <v>0.54166666666666663</v>
      </c>
      <c r="E10" s="17">
        <v>36</v>
      </c>
      <c r="F10" s="20" t="s">
        <v>51</v>
      </c>
      <c r="G10" s="18" t="s">
        <v>105</v>
      </c>
      <c r="H10" s="31"/>
      <c r="I10" s="32">
        <f t="shared" si="0"/>
        <v>0</v>
      </c>
      <c r="J10" s="33">
        <f t="shared" si="1"/>
        <v>0</v>
      </c>
    </row>
    <row r="11" spans="2:10" ht="60.75" customHeight="1" x14ac:dyDescent="0.25">
      <c r="B11" s="15">
        <v>45252</v>
      </c>
      <c r="C11" s="19">
        <v>0.34375</v>
      </c>
      <c r="D11" s="19">
        <v>0.42708333333333331</v>
      </c>
      <c r="E11" s="17">
        <v>21</v>
      </c>
      <c r="F11" s="20" t="s">
        <v>74</v>
      </c>
      <c r="G11" s="18" t="s">
        <v>19</v>
      </c>
      <c r="H11" s="31"/>
      <c r="I11" s="32">
        <f t="shared" si="0"/>
        <v>0</v>
      </c>
      <c r="J11" s="33">
        <f t="shared" si="1"/>
        <v>0</v>
      </c>
    </row>
    <row r="12" spans="2:10" ht="60.75" customHeight="1" x14ac:dyDescent="0.25">
      <c r="B12" s="15">
        <v>45252</v>
      </c>
      <c r="C12" s="19">
        <v>0.32291666666666669</v>
      </c>
      <c r="D12" s="19">
        <v>0.45833333333333331</v>
      </c>
      <c r="E12" s="17">
        <v>32</v>
      </c>
      <c r="F12" s="20" t="s">
        <v>71</v>
      </c>
      <c r="G12" s="18" t="s">
        <v>72</v>
      </c>
      <c r="H12" s="31"/>
      <c r="I12" s="32">
        <f t="shared" si="0"/>
        <v>0</v>
      </c>
      <c r="J12" s="33">
        <f t="shared" si="1"/>
        <v>0</v>
      </c>
    </row>
    <row r="13" spans="2:10" ht="60.75" customHeight="1" x14ac:dyDescent="0.25">
      <c r="B13" s="15">
        <v>45254</v>
      </c>
      <c r="C13" s="19">
        <v>0.33333333333333331</v>
      </c>
      <c r="D13" s="19">
        <v>0.5</v>
      </c>
      <c r="E13" s="17">
        <v>25</v>
      </c>
      <c r="F13" s="20" t="s">
        <v>24</v>
      </c>
      <c r="G13" s="18" t="s">
        <v>20</v>
      </c>
      <c r="H13" s="31"/>
      <c r="I13" s="32">
        <f t="shared" si="0"/>
        <v>0</v>
      </c>
      <c r="J13" s="33">
        <f t="shared" si="1"/>
        <v>0</v>
      </c>
    </row>
    <row r="14" spans="2:10" ht="60.75" customHeight="1" thickBot="1" x14ac:dyDescent="0.3">
      <c r="B14" s="22">
        <v>45258</v>
      </c>
      <c r="C14" s="23">
        <v>0.39583333333333331</v>
      </c>
      <c r="D14" s="23">
        <v>0.49305555555555558</v>
      </c>
      <c r="E14" s="24">
        <v>33</v>
      </c>
      <c r="F14" s="28" t="s">
        <v>112</v>
      </c>
      <c r="G14" s="26" t="s">
        <v>20</v>
      </c>
      <c r="H14" s="31"/>
      <c r="I14" s="32">
        <f t="shared" si="0"/>
        <v>0</v>
      </c>
      <c r="J14" s="33">
        <f t="shared" si="1"/>
        <v>0</v>
      </c>
    </row>
    <row r="15" spans="2:10" ht="45.75" customHeight="1" thickBot="1" x14ac:dyDescent="0.3">
      <c r="B15" s="29" t="s">
        <v>7</v>
      </c>
      <c r="C15" s="30"/>
      <c r="D15" s="30"/>
      <c r="E15" s="30"/>
      <c r="F15" s="30"/>
      <c r="G15" s="30"/>
      <c r="H15" s="27">
        <f>SUM(H5:H14)</f>
        <v>0</v>
      </c>
      <c r="I15" s="27">
        <f>SUM(I5:I14)</f>
        <v>0</v>
      </c>
      <c r="J15" s="27">
        <f>SUM(J5:J14)</f>
        <v>0</v>
      </c>
    </row>
  </sheetData>
  <sheetProtection algorithmName="SHA-512" hashValue="FOize/CMtuIFpFgrnOTjQQfz4wQVrPVsNIcoqm3qs0RjSOCBjoW7oC3c/10tKwNJ4Sko+uYnGGqlJgqC1te7ow==" saltValue="2/H3N/AYImTKMGLfOwwkD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45231</v>
      </c>
      <c r="C5" s="11">
        <v>0.375</v>
      </c>
      <c r="D5" s="11">
        <v>0.52083333333333337</v>
      </c>
      <c r="E5" s="12">
        <v>47</v>
      </c>
      <c r="F5" s="13" t="s">
        <v>13</v>
      </c>
      <c r="G5" s="14" t="s">
        <v>54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45236</v>
      </c>
      <c r="C6" s="16">
        <v>0.35416666666666669</v>
      </c>
      <c r="D6" s="16">
        <v>0.5</v>
      </c>
      <c r="E6" s="17">
        <v>24</v>
      </c>
      <c r="F6" s="20" t="s">
        <v>13</v>
      </c>
      <c r="G6" s="18" t="s">
        <v>63</v>
      </c>
      <c r="H6" s="31"/>
      <c r="I6" s="32">
        <f t="shared" ref="I6:I15" si="0">J6-H6</f>
        <v>0</v>
      </c>
      <c r="J6" s="33">
        <f t="shared" ref="J6:J15" si="1">H6*1.21</f>
        <v>0</v>
      </c>
    </row>
    <row r="7" spans="2:10" ht="60.75" customHeight="1" x14ac:dyDescent="0.25">
      <c r="B7" s="15">
        <v>45238</v>
      </c>
      <c r="C7" s="16">
        <v>0.39583333333333331</v>
      </c>
      <c r="D7" s="16">
        <v>0.48958333333333331</v>
      </c>
      <c r="E7" s="17">
        <v>46</v>
      </c>
      <c r="F7" s="20" t="s">
        <v>24</v>
      </c>
      <c r="G7" s="18" t="s">
        <v>73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45239</v>
      </c>
      <c r="C8" s="16">
        <v>0.38541666666666669</v>
      </c>
      <c r="D8" s="16">
        <v>0.46875</v>
      </c>
      <c r="E8" s="17">
        <v>27</v>
      </c>
      <c r="F8" s="20" t="s">
        <v>51</v>
      </c>
      <c r="G8" s="18" t="s">
        <v>85</v>
      </c>
      <c r="H8" s="31"/>
      <c r="I8" s="32">
        <f t="shared" si="0"/>
        <v>0</v>
      </c>
      <c r="J8" s="33">
        <f t="shared" si="1"/>
        <v>0</v>
      </c>
    </row>
    <row r="9" spans="2:10" ht="60.75" customHeight="1" x14ac:dyDescent="0.25">
      <c r="B9" s="15">
        <v>45243</v>
      </c>
      <c r="C9" s="19">
        <v>0.35416666666666669</v>
      </c>
      <c r="D9" s="19">
        <v>0.5</v>
      </c>
      <c r="E9" s="17">
        <v>22</v>
      </c>
      <c r="F9" s="20" t="s">
        <v>13</v>
      </c>
      <c r="G9" s="18" t="s">
        <v>63</v>
      </c>
      <c r="H9" s="31"/>
      <c r="I9" s="32">
        <f t="shared" si="0"/>
        <v>0</v>
      </c>
      <c r="J9" s="33">
        <f t="shared" si="1"/>
        <v>0</v>
      </c>
    </row>
    <row r="10" spans="2:10" ht="60.75" customHeight="1" x14ac:dyDescent="0.25">
      <c r="B10" s="15">
        <v>45246</v>
      </c>
      <c r="C10" s="19">
        <v>0.375</v>
      </c>
      <c r="D10" s="19">
        <v>0.5</v>
      </c>
      <c r="E10" s="17">
        <v>32</v>
      </c>
      <c r="F10" s="20" t="s">
        <v>16</v>
      </c>
      <c r="G10" s="18" t="s">
        <v>89</v>
      </c>
      <c r="H10" s="31"/>
      <c r="I10" s="32">
        <f t="shared" si="0"/>
        <v>0</v>
      </c>
      <c r="J10" s="33">
        <f t="shared" si="1"/>
        <v>0</v>
      </c>
    </row>
    <row r="11" spans="2:10" ht="60.75" customHeight="1" x14ac:dyDescent="0.25">
      <c r="B11" s="15">
        <v>45250</v>
      </c>
      <c r="C11" s="19">
        <v>0.35416666666666669</v>
      </c>
      <c r="D11" s="19">
        <v>0.5</v>
      </c>
      <c r="E11" s="17">
        <v>18</v>
      </c>
      <c r="F11" s="20" t="s">
        <v>13</v>
      </c>
      <c r="G11" s="18" t="s">
        <v>63</v>
      </c>
      <c r="H11" s="31"/>
      <c r="I11" s="32">
        <f t="shared" si="0"/>
        <v>0</v>
      </c>
      <c r="J11" s="33">
        <f t="shared" si="1"/>
        <v>0</v>
      </c>
    </row>
    <row r="12" spans="2:10" ht="60.75" customHeight="1" x14ac:dyDescent="0.25">
      <c r="B12" s="15">
        <v>45252</v>
      </c>
      <c r="C12" s="19">
        <v>0.39583333333333331</v>
      </c>
      <c r="D12" s="19">
        <v>0.48958333333333331</v>
      </c>
      <c r="E12" s="17">
        <v>45</v>
      </c>
      <c r="F12" s="21" t="s">
        <v>112</v>
      </c>
      <c r="G12" s="18" t="s">
        <v>114</v>
      </c>
      <c r="H12" s="31"/>
      <c r="I12" s="32">
        <f t="shared" si="0"/>
        <v>0</v>
      </c>
      <c r="J12" s="33">
        <f t="shared" si="1"/>
        <v>0</v>
      </c>
    </row>
    <row r="13" spans="2:10" ht="60.75" customHeight="1" x14ac:dyDescent="0.25">
      <c r="B13" s="15">
        <v>45253</v>
      </c>
      <c r="C13" s="19">
        <v>0.375</v>
      </c>
      <c r="D13" s="19">
        <v>0.51388888888888895</v>
      </c>
      <c r="E13" s="17">
        <v>55</v>
      </c>
      <c r="F13" s="20" t="s">
        <v>13</v>
      </c>
      <c r="G13" s="18" t="s">
        <v>89</v>
      </c>
      <c r="H13" s="31"/>
      <c r="I13" s="32">
        <f t="shared" si="0"/>
        <v>0</v>
      </c>
      <c r="J13" s="33">
        <f t="shared" si="1"/>
        <v>0</v>
      </c>
    </row>
    <row r="14" spans="2:10" ht="60.75" customHeight="1" x14ac:dyDescent="0.25">
      <c r="B14" s="15">
        <v>45254</v>
      </c>
      <c r="C14" s="19">
        <v>0.35416666666666669</v>
      </c>
      <c r="D14" s="19">
        <v>0.44791666666666669</v>
      </c>
      <c r="E14" s="17">
        <v>43</v>
      </c>
      <c r="F14" s="20" t="s">
        <v>17</v>
      </c>
      <c r="G14" s="18" t="s">
        <v>121</v>
      </c>
      <c r="H14" s="31"/>
      <c r="I14" s="32">
        <f t="shared" si="0"/>
        <v>0</v>
      </c>
      <c r="J14" s="33">
        <f t="shared" si="1"/>
        <v>0</v>
      </c>
    </row>
    <row r="15" spans="2:10" ht="60.75" customHeight="1" thickBot="1" x14ac:dyDescent="0.3">
      <c r="B15" s="22">
        <v>45260</v>
      </c>
      <c r="C15" s="23">
        <v>0.39583333333333331</v>
      </c>
      <c r="D15" s="23">
        <v>0.5</v>
      </c>
      <c r="E15" s="24">
        <v>31</v>
      </c>
      <c r="F15" s="28" t="s">
        <v>112</v>
      </c>
      <c r="G15" s="26" t="s">
        <v>114</v>
      </c>
      <c r="H15" s="31"/>
      <c r="I15" s="32">
        <f t="shared" si="0"/>
        <v>0</v>
      </c>
      <c r="J15" s="33">
        <f t="shared" si="1"/>
        <v>0</v>
      </c>
    </row>
    <row r="16" spans="2:10" ht="45.75" customHeight="1" thickBot="1" x14ac:dyDescent="0.3">
      <c r="B16" s="29" t="s">
        <v>7</v>
      </c>
      <c r="C16" s="30"/>
      <c r="D16" s="30"/>
      <c r="E16" s="30"/>
      <c r="F16" s="30"/>
      <c r="G16" s="30"/>
      <c r="H16" s="27">
        <f>SUM(H5:H15)</f>
        <v>0</v>
      </c>
      <c r="I16" s="27">
        <f>SUM(I5:I15)</f>
        <v>0</v>
      </c>
      <c r="J16" s="27">
        <f>SUM(J5:J15)</f>
        <v>0</v>
      </c>
    </row>
  </sheetData>
  <sheetProtection algorithmName="SHA-512" hashValue="LAixL17U/C9yeg0a8WwLuJaJYHLriZxpaz2mIiYpGHLukBvCI8JDNZ8R4g3uYkG/hQZE2IPqq0VLTF0Qbn9otg==" saltValue="/tr14XukYzyZCEZeqJt60g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59999389629810485"/>
  </sheetPr>
  <dimension ref="B1:J1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45231</v>
      </c>
      <c r="C5" s="11">
        <v>0.36458333333333331</v>
      </c>
      <c r="D5" s="11">
        <v>0.4375</v>
      </c>
      <c r="E5" s="12">
        <v>21</v>
      </c>
      <c r="F5" s="13" t="s">
        <v>51</v>
      </c>
      <c r="G5" s="14" t="s">
        <v>56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45236</v>
      </c>
      <c r="C6" s="16">
        <v>0.33333333333333331</v>
      </c>
      <c r="D6" s="16">
        <v>0.5</v>
      </c>
      <c r="E6" s="17">
        <v>31</v>
      </c>
      <c r="F6" s="17" t="s">
        <v>12</v>
      </c>
      <c r="G6" s="18" t="s">
        <v>54</v>
      </c>
      <c r="H6" s="31"/>
      <c r="I6" s="32">
        <f t="shared" ref="I6:I15" si="0">J6-H6</f>
        <v>0</v>
      </c>
      <c r="J6" s="33">
        <f t="shared" ref="J6:J15" si="1">H6*1.21</f>
        <v>0</v>
      </c>
    </row>
    <row r="7" spans="2:10" ht="60.75" customHeight="1" x14ac:dyDescent="0.25">
      <c r="B7" s="15">
        <v>45238</v>
      </c>
      <c r="C7" s="16">
        <v>0.34375</v>
      </c>
      <c r="D7" s="16">
        <v>0.44444444444444442</v>
      </c>
      <c r="E7" s="17">
        <v>48</v>
      </c>
      <c r="F7" s="20" t="s">
        <v>74</v>
      </c>
      <c r="G7" s="18" t="s">
        <v>23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45240</v>
      </c>
      <c r="C8" s="19">
        <v>0.375</v>
      </c>
      <c r="D8" s="19">
        <v>0.51041666666666663</v>
      </c>
      <c r="E8" s="17">
        <v>47</v>
      </c>
      <c r="F8" s="20" t="s">
        <v>13</v>
      </c>
      <c r="G8" s="18" t="s">
        <v>88</v>
      </c>
      <c r="H8" s="31"/>
      <c r="I8" s="32">
        <f t="shared" si="0"/>
        <v>0</v>
      </c>
      <c r="J8" s="33">
        <f t="shared" si="1"/>
        <v>0</v>
      </c>
    </row>
    <row r="9" spans="2:10" ht="60.75" customHeight="1" x14ac:dyDescent="0.25">
      <c r="B9" s="15">
        <v>45243</v>
      </c>
      <c r="C9" s="19">
        <v>0.33333333333333331</v>
      </c>
      <c r="D9" s="19">
        <v>0.51041666666666663</v>
      </c>
      <c r="E9" s="17">
        <v>34</v>
      </c>
      <c r="F9" s="17" t="s">
        <v>12</v>
      </c>
      <c r="G9" s="18" t="s">
        <v>88</v>
      </c>
      <c r="H9" s="31"/>
      <c r="I9" s="32">
        <f t="shared" si="0"/>
        <v>0</v>
      </c>
      <c r="J9" s="33">
        <f t="shared" si="1"/>
        <v>0</v>
      </c>
    </row>
    <row r="10" spans="2:10" ht="60.75" customHeight="1" x14ac:dyDescent="0.25">
      <c r="B10" s="15">
        <v>45246</v>
      </c>
      <c r="C10" s="19">
        <v>0.33333333333333331</v>
      </c>
      <c r="D10" s="19">
        <v>0.41666666666666669</v>
      </c>
      <c r="E10" s="17">
        <v>21</v>
      </c>
      <c r="F10" s="20" t="s">
        <v>14</v>
      </c>
      <c r="G10" s="18" t="s">
        <v>89</v>
      </c>
      <c r="H10" s="31"/>
      <c r="I10" s="32">
        <f t="shared" si="0"/>
        <v>0</v>
      </c>
      <c r="J10" s="33">
        <f t="shared" si="1"/>
        <v>0</v>
      </c>
    </row>
    <row r="11" spans="2:10" ht="60.75" customHeight="1" x14ac:dyDescent="0.25">
      <c r="B11" s="15">
        <v>45250</v>
      </c>
      <c r="C11" s="19">
        <v>0.36458333333333331</v>
      </c>
      <c r="D11" s="19">
        <v>0.51041666666666663</v>
      </c>
      <c r="E11" s="17">
        <v>32</v>
      </c>
      <c r="F11" s="20" t="s">
        <v>24</v>
      </c>
      <c r="G11" s="18" t="s">
        <v>109</v>
      </c>
      <c r="H11" s="31"/>
      <c r="I11" s="32">
        <f t="shared" si="0"/>
        <v>0</v>
      </c>
      <c r="J11" s="33">
        <f t="shared" si="1"/>
        <v>0</v>
      </c>
    </row>
    <row r="12" spans="2:10" ht="60.75" customHeight="1" x14ac:dyDescent="0.25">
      <c r="B12" s="15">
        <v>45252</v>
      </c>
      <c r="C12" s="19">
        <v>0.39583333333333331</v>
      </c>
      <c r="D12" s="19">
        <v>0.48958333333333331</v>
      </c>
      <c r="E12" s="17">
        <v>42</v>
      </c>
      <c r="F12" s="21" t="s">
        <v>112</v>
      </c>
      <c r="G12" s="18" t="s">
        <v>73</v>
      </c>
      <c r="H12" s="31"/>
      <c r="I12" s="32">
        <f t="shared" si="0"/>
        <v>0</v>
      </c>
      <c r="J12" s="33">
        <f t="shared" si="1"/>
        <v>0</v>
      </c>
    </row>
    <row r="13" spans="2:10" ht="60.75" customHeight="1" x14ac:dyDescent="0.25">
      <c r="B13" s="15">
        <v>45253</v>
      </c>
      <c r="C13" s="19">
        <v>0.34375</v>
      </c>
      <c r="D13" s="19">
        <v>0.47916666666666669</v>
      </c>
      <c r="E13" s="17">
        <v>65</v>
      </c>
      <c r="F13" s="20" t="s">
        <v>16</v>
      </c>
      <c r="G13" s="18" t="s">
        <v>118</v>
      </c>
      <c r="H13" s="31"/>
      <c r="I13" s="32">
        <f t="shared" si="0"/>
        <v>0</v>
      </c>
      <c r="J13" s="33">
        <f t="shared" si="1"/>
        <v>0</v>
      </c>
    </row>
    <row r="14" spans="2:10" ht="60.75" customHeight="1" x14ac:dyDescent="0.25">
      <c r="B14" s="15">
        <v>45258</v>
      </c>
      <c r="C14" s="19">
        <v>0.375</v>
      </c>
      <c r="D14" s="19">
        <v>0.49305555555555558</v>
      </c>
      <c r="E14" s="17">
        <v>47</v>
      </c>
      <c r="F14" s="21" t="s">
        <v>112</v>
      </c>
      <c r="G14" s="18" t="s">
        <v>124</v>
      </c>
      <c r="H14" s="31"/>
      <c r="I14" s="32">
        <f t="shared" si="0"/>
        <v>0</v>
      </c>
      <c r="J14" s="33">
        <f t="shared" si="1"/>
        <v>0</v>
      </c>
    </row>
    <row r="15" spans="2:10" ht="60.75" customHeight="1" thickBot="1" x14ac:dyDescent="0.3">
      <c r="B15" s="22">
        <v>45260</v>
      </c>
      <c r="C15" s="23">
        <v>0.36458333333333331</v>
      </c>
      <c r="D15" s="23">
        <v>0.47916666666666669</v>
      </c>
      <c r="E15" s="24">
        <v>43</v>
      </c>
      <c r="F15" s="25" t="s">
        <v>16</v>
      </c>
      <c r="G15" s="26" t="s">
        <v>128</v>
      </c>
      <c r="H15" s="31"/>
      <c r="I15" s="32">
        <f t="shared" si="0"/>
        <v>0</v>
      </c>
      <c r="J15" s="33">
        <f t="shared" si="1"/>
        <v>0</v>
      </c>
    </row>
    <row r="16" spans="2:10" ht="45.75" customHeight="1" thickBot="1" x14ac:dyDescent="0.3">
      <c r="B16" s="29" t="s">
        <v>7</v>
      </c>
      <c r="C16" s="30"/>
      <c r="D16" s="30"/>
      <c r="E16" s="30"/>
      <c r="F16" s="30"/>
      <c r="G16" s="30"/>
      <c r="H16" s="27">
        <f>SUM(H5:H15)</f>
        <v>0</v>
      </c>
      <c r="I16" s="27">
        <f>SUM(I5:I15)</f>
        <v>0</v>
      </c>
      <c r="J16" s="27">
        <f>SUM(J5:J15)</f>
        <v>0</v>
      </c>
    </row>
  </sheetData>
  <sheetProtection algorithmName="SHA-512" hashValue="KF3uMXfXY5zVTCzJefP7HwkqsE4xZubHDWG19ZGSv4mewDxHfK66PmjJCGot7PK7WdaNzaeWNSryE6CAU+hsSA==" saltValue="W1Ep+98NBVLH72dDzZeiRQ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45232</v>
      </c>
      <c r="C5" s="11">
        <v>0.34375</v>
      </c>
      <c r="D5" s="11">
        <v>0.44791666666666669</v>
      </c>
      <c r="E5" s="12">
        <v>49</v>
      </c>
      <c r="F5" s="13" t="s">
        <v>51</v>
      </c>
      <c r="G5" s="14" t="s">
        <v>58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45237</v>
      </c>
      <c r="C6" s="16">
        <v>0.35416666666666669</v>
      </c>
      <c r="D6" s="16">
        <v>0.44791666666666669</v>
      </c>
      <c r="E6" s="17">
        <v>45</v>
      </c>
      <c r="F6" s="20" t="s">
        <v>17</v>
      </c>
      <c r="G6" s="18" t="s">
        <v>69</v>
      </c>
      <c r="H6" s="31"/>
      <c r="I6" s="32">
        <f t="shared" ref="I6:I14" si="0">J6-H6</f>
        <v>0</v>
      </c>
      <c r="J6" s="33">
        <f t="shared" ref="J6:J14" si="1">H6*1.21</f>
        <v>0</v>
      </c>
    </row>
    <row r="7" spans="2:10" ht="60.75" customHeight="1" x14ac:dyDescent="0.25">
      <c r="B7" s="15">
        <v>45239</v>
      </c>
      <c r="C7" s="16">
        <v>0.35416666666666669</v>
      </c>
      <c r="D7" s="16">
        <v>0.51041666666666663</v>
      </c>
      <c r="E7" s="17">
        <v>20</v>
      </c>
      <c r="F7" s="20" t="s">
        <v>13</v>
      </c>
      <c r="G7" s="18" t="s">
        <v>80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45240</v>
      </c>
      <c r="C8" s="19">
        <v>0.375</v>
      </c>
      <c r="D8" s="19">
        <v>0.5</v>
      </c>
      <c r="E8" s="17">
        <v>50</v>
      </c>
      <c r="F8" s="20" t="s">
        <v>13</v>
      </c>
      <c r="G8" s="18" t="s">
        <v>89</v>
      </c>
      <c r="H8" s="31"/>
      <c r="I8" s="32">
        <f t="shared" si="0"/>
        <v>0</v>
      </c>
      <c r="J8" s="33">
        <f t="shared" si="1"/>
        <v>0</v>
      </c>
    </row>
    <row r="9" spans="2:10" ht="60.75" customHeight="1" x14ac:dyDescent="0.25">
      <c r="B9" s="15">
        <v>45244</v>
      </c>
      <c r="C9" s="19">
        <v>0.34722222222222227</v>
      </c>
      <c r="D9" s="19">
        <v>0.45833333333333331</v>
      </c>
      <c r="E9" s="17">
        <v>28</v>
      </c>
      <c r="F9" s="20" t="s">
        <v>86</v>
      </c>
      <c r="G9" s="18" t="s">
        <v>102</v>
      </c>
      <c r="H9" s="31"/>
      <c r="I9" s="32">
        <f t="shared" si="0"/>
        <v>0</v>
      </c>
      <c r="J9" s="33">
        <f t="shared" si="1"/>
        <v>0</v>
      </c>
    </row>
    <row r="10" spans="2:10" ht="60.75" customHeight="1" x14ac:dyDescent="0.25">
      <c r="B10" s="15">
        <v>45246</v>
      </c>
      <c r="C10" s="19">
        <v>0.33333333333333331</v>
      </c>
      <c r="D10" s="19">
        <v>0.45833333333333331</v>
      </c>
      <c r="E10" s="17">
        <v>35</v>
      </c>
      <c r="F10" s="20" t="s">
        <v>51</v>
      </c>
      <c r="G10" s="18" t="s">
        <v>89</v>
      </c>
      <c r="H10" s="31"/>
      <c r="I10" s="32">
        <f t="shared" si="0"/>
        <v>0</v>
      </c>
      <c r="J10" s="33">
        <f t="shared" si="1"/>
        <v>0</v>
      </c>
    </row>
    <row r="11" spans="2:10" ht="60.75" customHeight="1" x14ac:dyDescent="0.25">
      <c r="B11" s="15">
        <v>45251</v>
      </c>
      <c r="C11" s="19">
        <v>0.375</v>
      </c>
      <c r="D11" s="19">
        <v>0.47222222222222227</v>
      </c>
      <c r="E11" s="17">
        <v>50</v>
      </c>
      <c r="F11" s="20" t="s">
        <v>16</v>
      </c>
      <c r="G11" s="18" t="s">
        <v>23</v>
      </c>
      <c r="H11" s="31"/>
      <c r="I11" s="32">
        <f t="shared" si="0"/>
        <v>0</v>
      </c>
      <c r="J11" s="33">
        <f t="shared" si="1"/>
        <v>0</v>
      </c>
    </row>
    <row r="12" spans="2:10" ht="60.75" customHeight="1" x14ac:dyDescent="0.25">
      <c r="B12" s="15">
        <v>45252</v>
      </c>
      <c r="C12" s="19">
        <v>0.40625</v>
      </c>
      <c r="D12" s="19">
        <v>0.48958333333333331</v>
      </c>
      <c r="E12" s="17">
        <v>50</v>
      </c>
      <c r="F12" s="21" t="s">
        <v>112</v>
      </c>
      <c r="G12" s="18" t="s">
        <v>116</v>
      </c>
      <c r="H12" s="31"/>
      <c r="I12" s="32">
        <f t="shared" si="0"/>
        <v>0</v>
      </c>
      <c r="J12" s="33">
        <f t="shared" si="1"/>
        <v>0</v>
      </c>
    </row>
    <row r="13" spans="2:10" ht="60.75" customHeight="1" x14ac:dyDescent="0.25">
      <c r="B13" s="15">
        <v>45253</v>
      </c>
      <c r="C13" s="19">
        <v>0.33333333333333331</v>
      </c>
      <c r="D13" s="19">
        <v>0.4375</v>
      </c>
      <c r="E13" s="17">
        <v>28</v>
      </c>
      <c r="F13" s="20" t="s">
        <v>24</v>
      </c>
      <c r="G13" s="18" t="s">
        <v>25</v>
      </c>
      <c r="H13" s="31"/>
      <c r="I13" s="32">
        <f t="shared" si="0"/>
        <v>0</v>
      </c>
      <c r="J13" s="33">
        <f t="shared" si="1"/>
        <v>0</v>
      </c>
    </row>
    <row r="14" spans="2:10" ht="60.75" customHeight="1" thickBot="1" x14ac:dyDescent="0.3">
      <c r="B14" s="22">
        <v>45258</v>
      </c>
      <c r="C14" s="23">
        <v>0.33333333333333331</v>
      </c>
      <c r="D14" s="23">
        <v>0.47916666666666669</v>
      </c>
      <c r="E14" s="24">
        <v>43</v>
      </c>
      <c r="F14" s="25" t="s">
        <v>16</v>
      </c>
      <c r="G14" s="26" t="s">
        <v>63</v>
      </c>
      <c r="H14" s="31"/>
      <c r="I14" s="32">
        <f t="shared" si="0"/>
        <v>0</v>
      </c>
      <c r="J14" s="33">
        <f t="shared" si="1"/>
        <v>0</v>
      </c>
    </row>
    <row r="15" spans="2:10" ht="45.75" customHeight="1" thickBot="1" x14ac:dyDescent="0.3">
      <c r="B15" s="29" t="s">
        <v>7</v>
      </c>
      <c r="C15" s="30"/>
      <c r="D15" s="30"/>
      <c r="E15" s="30"/>
      <c r="F15" s="30"/>
      <c r="G15" s="30"/>
      <c r="H15" s="27">
        <f>SUM(H5:H14)</f>
        <v>0</v>
      </c>
      <c r="I15" s="27">
        <f>SUM(I5:I14)</f>
        <v>0</v>
      </c>
      <c r="J15" s="27">
        <f>SUM(J5:J14)</f>
        <v>0</v>
      </c>
    </row>
  </sheetData>
  <sheetProtection algorithmName="SHA-512" hashValue="CVGs+7x8XxvwxyrdO9XKo3EoZq4TfKXoZD1NKBDqoMS1zz59lk4peB1Ajat7S4JqOB9UG+xCdsHB5mcL5ZnXMw==" saltValue="XiCQhv6BijjQK75cYC9jj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C9B1-A3D3-4015-B4FD-2A297161D2A9}">
  <sheetPr>
    <tabColor theme="7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45233</v>
      </c>
      <c r="C5" s="11">
        <v>0.33333333333333331</v>
      </c>
      <c r="D5" s="11">
        <v>0.44791666666666669</v>
      </c>
      <c r="E5" s="12">
        <v>29</v>
      </c>
      <c r="F5" s="13" t="s">
        <v>17</v>
      </c>
      <c r="G5" s="14" t="s">
        <v>61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45237</v>
      </c>
      <c r="C6" s="16">
        <v>0.32291666666666669</v>
      </c>
      <c r="D6" s="16">
        <v>0.42708333333333331</v>
      </c>
      <c r="E6" s="17">
        <v>23</v>
      </c>
      <c r="F6" s="17" t="s">
        <v>12</v>
      </c>
      <c r="G6" s="18" t="s">
        <v>70</v>
      </c>
      <c r="H6" s="31"/>
      <c r="I6" s="32">
        <f t="shared" ref="I6:I14" si="0">J6-H6</f>
        <v>0</v>
      </c>
      <c r="J6" s="33">
        <f t="shared" ref="J6:J14" si="1">H6*1.21</f>
        <v>0</v>
      </c>
    </row>
    <row r="7" spans="2:10" ht="60.75" customHeight="1" x14ac:dyDescent="0.25">
      <c r="B7" s="15">
        <v>45239</v>
      </c>
      <c r="C7" s="16">
        <v>0.36458333333333331</v>
      </c>
      <c r="D7" s="16">
        <v>0.5</v>
      </c>
      <c r="E7" s="17">
        <v>51</v>
      </c>
      <c r="F7" s="20" t="s">
        <v>13</v>
      </c>
      <c r="G7" s="18" t="s">
        <v>81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45240</v>
      </c>
      <c r="C8" s="19">
        <v>0.33333333333333331</v>
      </c>
      <c r="D8" s="19">
        <v>0.47222222222222227</v>
      </c>
      <c r="E8" s="17">
        <v>53</v>
      </c>
      <c r="F8" s="20" t="s">
        <v>51</v>
      </c>
      <c r="G8" s="18" t="s">
        <v>23</v>
      </c>
      <c r="H8" s="31"/>
      <c r="I8" s="32">
        <f t="shared" si="0"/>
        <v>0</v>
      </c>
      <c r="J8" s="33">
        <f t="shared" si="1"/>
        <v>0</v>
      </c>
    </row>
    <row r="9" spans="2:10" ht="60.75" customHeight="1" x14ac:dyDescent="0.25">
      <c r="B9" s="15">
        <v>45245</v>
      </c>
      <c r="C9" s="19">
        <v>0.375</v>
      </c>
      <c r="D9" s="19">
        <v>0.48958333333333331</v>
      </c>
      <c r="E9" s="17">
        <v>56</v>
      </c>
      <c r="F9" s="20" t="s">
        <v>16</v>
      </c>
      <c r="G9" s="18" t="s">
        <v>81</v>
      </c>
      <c r="H9" s="31"/>
      <c r="I9" s="32">
        <f t="shared" si="0"/>
        <v>0</v>
      </c>
      <c r="J9" s="33">
        <f t="shared" si="1"/>
        <v>0</v>
      </c>
    </row>
    <row r="10" spans="2:10" ht="60.75" customHeight="1" x14ac:dyDescent="0.25">
      <c r="B10" s="15">
        <v>45246</v>
      </c>
      <c r="C10" s="19">
        <v>0.32291666666666669</v>
      </c>
      <c r="D10" s="19">
        <v>0.58333333333333337</v>
      </c>
      <c r="E10" s="17">
        <v>50</v>
      </c>
      <c r="F10" s="20" t="s">
        <v>11</v>
      </c>
      <c r="G10" s="18" t="s">
        <v>89</v>
      </c>
      <c r="H10" s="31"/>
      <c r="I10" s="32">
        <f t="shared" si="0"/>
        <v>0</v>
      </c>
      <c r="J10" s="33">
        <f t="shared" si="1"/>
        <v>0</v>
      </c>
    </row>
    <row r="11" spans="2:10" ht="60.75" customHeight="1" x14ac:dyDescent="0.25">
      <c r="B11" s="15">
        <v>45251</v>
      </c>
      <c r="C11" s="19">
        <v>0.33333333333333331</v>
      </c>
      <c r="D11" s="19">
        <v>0.4375</v>
      </c>
      <c r="E11" s="17">
        <v>28</v>
      </c>
      <c r="F11" s="20" t="s">
        <v>24</v>
      </c>
      <c r="G11" s="18" t="s">
        <v>25</v>
      </c>
      <c r="H11" s="31"/>
      <c r="I11" s="32">
        <f t="shared" si="0"/>
        <v>0</v>
      </c>
      <c r="J11" s="33">
        <f t="shared" si="1"/>
        <v>0</v>
      </c>
    </row>
    <row r="12" spans="2:10" ht="60.75" customHeight="1" x14ac:dyDescent="0.25">
      <c r="B12" s="15">
        <v>45252</v>
      </c>
      <c r="C12" s="19">
        <v>0.33333333333333331</v>
      </c>
      <c r="D12" s="19">
        <v>0.4375</v>
      </c>
      <c r="E12" s="17">
        <v>28</v>
      </c>
      <c r="F12" s="20" t="s">
        <v>24</v>
      </c>
      <c r="G12" s="18" t="s">
        <v>25</v>
      </c>
      <c r="H12" s="31"/>
      <c r="I12" s="32">
        <f t="shared" si="0"/>
        <v>0</v>
      </c>
      <c r="J12" s="33">
        <f t="shared" si="1"/>
        <v>0</v>
      </c>
    </row>
    <row r="13" spans="2:10" ht="60.75" customHeight="1" x14ac:dyDescent="0.25">
      <c r="B13" s="15">
        <v>45254</v>
      </c>
      <c r="C13" s="19">
        <v>0.33333333333333331</v>
      </c>
      <c r="D13" s="19">
        <v>0.42708333333333331</v>
      </c>
      <c r="E13" s="17">
        <v>23</v>
      </c>
      <c r="F13" s="20" t="s">
        <v>74</v>
      </c>
      <c r="G13" s="18" t="s">
        <v>83</v>
      </c>
      <c r="H13" s="31"/>
      <c r="I13" s="32">
        <f t="shared" si="0"/>
        <v>0</v>
      </c>
      <c r="J13" s="33">
        <f t="shared" si="1"/>
        <v>0</v>
      </c>
    </row>
    <row r="14" spans="2:10" ht="60.75" customHeight="1" thickBot="1" x14ac:dyDescent="0.3">
      <c r="B14" s="22">
        <v>45258</v>
      </c>
      <c r="C14" s="23">
        <v>0.34375</v>
      </c>
      <c r="D14" s="23">
        <v>0.44791666666666669</v>
      </c>
      <c r="E14" s="24">
        <v>43</v>
      </c>
      <c r="F14" s="24" t="s">
        <v>12</v>
      </c>
      <c r="G14" s="26" t="s">
        <v>121</v>
      </c>
      <c r="H14" s="31"/>
      <c r="I14" s="32">
        <f t="shared" si="0"/>
        <v>0</v>
      </c>
      <c r="J14" s="33">
        <f t="shared" si="1"/>
        <v>0</v>
      </c>
    </row>
    <row r="15" spans="2:10" ht="45.75" customHeight="1" thickBot="1" x14ac:dyDescent="0.3">
      <c r="B15" s="29" t="s">
        <v>7</v>
      </c>
      <c r="C15" s="30"/>
      <c r="D15" s="30"/>
      <c r="E15" s="30"/>
      <c r="F15" s="30"/>
      <c r="G15" s="30"/>
      <c r="H15" s="27">
        <f>SUM(H5:H14)</f>
        <v>0</v>
      </c>
      <c r="I15" s="27">
        <f>SUM(I5:I14)</f>
        <v>0</v>
      </c>
      <c r="J15" s="27">
        <f>SUM(J5:J14)</f>
        <v>0</v>
      </c>
    </row>
  </sheetData>
  <sheetProtection algorithmName="SHA-512" hashValue="RMKf8Sr3Uz1/cQSMDUCkPIfJYwL3CibOX3c3YEUNmrLbXcrI52b/yWJyXvbrRv8rqouOcIeb0HnozvLkgVQDGw==" saltValue="DZyMAP4OVde4pIL4/JVBiA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4E00-2FA8-417D-A4AB-D69421DA907F}">
  <sheetPr>
    <tabColor theme="7" tint="-0.249977111117893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45233</v>
      </c>
      <c r="C5" s="11">
        <v>0.35416666666666669</v>
      </c>
      <c r="D5" s="11">
        <v>0.42708333333333331</v>
      </c>
      <c r="E5" s="12">
        <v>33</v>
      </c>
      <c r="F5" s="13" t="s">
        <v>51</v>
      </c>
      <c r="G5" s="14" t="s">
        <v>62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45238</v>
      </c>
      <c r="C6" s="16">
        <v>0.33333333333333331</v>
      </c>
      <c r="D6" s="16">
        <v>0.44791666666666669</v>
      </c>
      <c r="E6" s="17">
        <v>54</v>
      </c>
      <c r="F6" s="20" t="s">
        <v>17</v>
      </c>
      <c r="G6" s="18" t="s">
        <v>32</v>
      </c>
      <c r="H6" s="31"/>
      <c r="I6" s="32">
        <f t="shared" ref="I6:I14" si="0">J6-H6</f>
        <v>0</v>
      </c>
      <c r="J6" s="33">
        <f t="shared" ref="J6:J14" si="1">H6*1.21</f>
        <v>0</v>
      </c>
    </row>
    <row r="7" spans="2:10" ht="60.75" customHeight="1" x14ac:dyDescent="0.25">
      <c r="B7" s="15">
        <v>45239</v>
      </c>
      <c r="C7" s="16">
        <v>0.36458333333333331</v>
      </c>
      <c r="D7" s="16">
        <v>0.44791666666666669</v>
      </c>
      <c r="E7" s="17">
        <v>30</v>
      </c>
      <c r="F7" s="20" t="s">
        <v>17</v>
      </c>
      <c r="G7" s="18" t="s">
        <v>83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45240</v>
      </c>
      <c r="C8" s="19">
        <v>0.35416666666666669</v>
      </c>
      <c r="D8" s="19">
        <v>0.45833333333333331</v>
      </c>
      <c r="E8" s="17">
        <v>51</v>
      </c>
      <c r="F8" s="17" t="s">
        <v>12</v>
      </c>
      <c r="G8" s="18" t="s">
        <v>25</v>
      </c>
      <c r="H8" s="31"/>
      <c r="I8" s="32">
        <f t="shared" si="0"/>
        <v>0</v>
      </c>
      <c r="J8" s="33">
        <f t="shared" si="1"/>
        <v>0</v>
      </c>
    </row>
    <row r="9" spans="2:10" ht="60.75" customHeight="1" x14ac:dyDescent="0.25">
      <c r="B9" s="15">
        <v>45245</v>
      </c>
      <c r="C9" s="19">
        <v>0.33333333333333331</v>
      </c>
      <c r="D9" s="19">
        <v>0.46527777777777773</v>
      </c>
      <c r="E9" s="17">
        <v>20</v>
      </c>
      <c r="F9" s="20" t="s">
        <v>24</v>
      </c>
      <c r="G9" s="18" t="s">
        <v>27</v>
      </c>
      <c r="H9" s="31"/>
      <c r="I9" s="32">
        <f t="shared" si="0"/>
        <v>0</v>
      </c>
      <c r="J9" s="33">
        <f t="shared" si="1"/>
        <v>0</v>
      </c>
    </row>
    <row r="10" spans="2:10" ht="60.75" customHeight="1" x14ac:dyDescent="0.25">
      <c r="B10" s="15">
        <v>45246</v>
      </c>
      <c r="C10" s="19">
        <v>0.33333333333333331</v>
      </c>
      <c r="D10" s="19">
        <v>0.44791666666666669</v>
      </c>
      <c r="E10" s="17">
        <v>32</v>
      </c>
      <c r="F10" s="20" t="s">
        <v>24</v>
      </c>
      <c r="G10" s="18" t="s">
        <v>108</v>
      </c>
      <c r="H10" s="31"/>
      <c r="I10" s="32">
        <f t="shared" si="0"/>
        <v>0</v>
      </c>
      <c r="J10" s="33">
        <f t="shared" si="1"/>
        <v>0</v>
      </c>
    </row>
    <row r="11" spans="2:10" ht="60.75" customHeight="1" x14ac:dyDescent="0.25">
      <c r="B11" s="15">
        <v>45251</v>
      </c>
      <c r="C11" s="19">
        <v>0.33333333333333331</v>
      </c>
      <c r="D11" s="19">
        <v>0.45833333333333331</v>
      </c>
      <c r="E11" s="17">
        <v>70</v>
      </c>
      <c r="F11" s="17" t="s">
        <v>12</v>
      </c>
      <c r="G11" s="18" t="s">
        <v>26</v>
      </c>
      <c r="H11" s="31"/>
      <c r="I11" s="32">
        <f t="shared" si="0"/>
        <v>0</v>
      </c>
      <c r="J11" s="33">
        <f t="shared" si="1"/>
        <v>0</v>
      </c>
    </row>
    <row r="12" spans="2:10" ht="60.75" customHeight="1" x14ac:dyDescent="0.25">
      <c r="B12" s="15">
        <v>45252</v>
      </c>
      <c r="C12" s="19">
        <v>0.33333333333333331</v>
      </c>
      <c r="D12" s="19">
        <v>0.46875</v>
      </c>
      <c r="E12" s="17">
        <v>53</v>
      </c>
      <c r="F12" s="17" t="s">
        <v>12</v>
      </c>
      <c r="G12" s="18" t="s">
        <v>109</v>
      </c>
      <c r="H12" s="31"/>
      <c r="I12" s="32">
        <f t="shared" si="0"/>
        <v>0</v>
      </c>
      <c r="J12" s="33">
        <f t="shared" si="1"/>
        <v>0</v>
      </c>
    </row>
    <row r="13" spans="2:10" ht="60.75" customHeight="1" x14ac:dyDescent="0.25">
      <c r="B13" s="15">
        <v>45254</v>
      </c>
      <c r="C13" s="19">
        <v>0.4513888888888889</v>
      </c>
      <c r="D13" s="19">
        <v>0.5625</v>
      </c>
      <c r="E13" s="17">
        <v>48</v>
      </c>
      <c r="F13" s="20" t="s">
        <v>16</v>
      </c>
      <c r="G13" s="18" t="s">
        <v>109</v>
      </c>
      <c r="H13" s="31"/>
      <c r="I13" s="32">
        <f t="shared" si="0"/>
        <v>0</v>
      </c>
      <c r="J13" s="33">
        <f t="shared" si="1"/>
        <v>0</v>
      </c>
    </row>
    <row r="14" spans="2:10" ht="60.75" customHeight="1" thickBot="1" x14ac:dyDescent="0.3">
      <c r="B14" s="22">
        <v>45259</v>
      </c>
      <c r="C14" s="23">
        <v>0.36458333333333331</v>
      </c>
      <c r="D14" s="23">
        <v>0.47916666666666669</v>
      </c>
      <c r="E14" s="24">
        <v>43</v>
      </c>
      <c r="F14" s="25" t="s">
        <v>16</v>
      </c>
      <c r="G14" s="26" t="s">
        <v>128</v>
      </c>
      <c r="H14" s="31"/>
      <c r="I14" s="32">
        <f t="shared" si="0"/>
        <v>0</v>
      </c>
      <c r="J14" s="33">
        <f t="shared" si="1"/>
        <v>0</v>
      </c>
    </row>
    <row r="15" spans="2:10" ht="45.75" customHeight="1" thickBot="1" x14ac:dyDescent="0.3">
      <c r="B15" s="29" t="s">
        <v>7</v>
      </c>
      <c r="C15" s="30"/>
      <c r="D15" s="30"/>
      <c r="E15" s="30"/>
      <c r="F15" s="30"/>
      <c r="G15" s="30"/>
      <c r="H15" s="27">
        <f>SUM(H5:H14)</f>
        <v>0</v>
      </c>
      <c r="I15" s="27">
        <f>SUM(I5:I14)</f>
        <v>0</v>
      </c>
      <c r="J15" s="27">
        <f>SUM(J5:J14)</f>
        <v>0</v>
      </c>
    </row>
  </sheetData>
  <sheetProtection algorithmName="SHA-512" hashValue="Sta1d3zfeeszkw7S+S7Tye6j0b0L0e01lhM0jbYuIcvTKDFJXo6pNQX8hQfv/O1p2d85T6XM4e0sAwPpi99P0Q==" saltValue="Qs8oeodK15YH9Go8D8c8m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53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45231</v>
      </c>
      <c r="C5" s="11">
        <v>0.39583333333333331</v>
      </c>
      <c r="D5" s="11">
        <v>0.47916666666666669</v>
      </c>
      <c r="E5" s="12">
        <v>20</v>
      </c>
      <c r="F5" s="13" t="s">
        <v>51</v>
      </c>
      <c r="G5" s="14" t="s">
        <v>52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45237</v>
      </c>
      <c r="C6" s="16">
        <v>0.34375</v>
      </c>
      <c r="D6" s="16">
        <v>0.5</v>
      </c>
      <c r="E6" s="17">
        <v>27</v>
      </c>
      <c r="F6" s="20" t="s">
        <v>24</v>
      </c>
      <c r="G6" s="18" t="s">
        <v>32</v>
      </c>
      <c r="H6" s="31"/>
      <c r="I6" s="32">
        <f t="shared" ref="I6:I10" si="0">J6-H6</f>
        <v>0</v>
      </c>
      <c r="J6" s="33">
        <f t="shared" ref="J6:J10" si="1">H6*1.21</f>
        <v>0</v>
      </c>
    </row>
    <row r="7" spans="2:10" ht="60.75" customHeight="1" x14ac:dyDescent="0.25">
      <c r="B7" s="15">
        <v>45240</v>
      </c>
      <c r="C7" s="19">
        <v>0.36458333333333331</v>
      </c>
      <c r="D7" s="19">
        <v>0.45833333333333331</v>
      </c>
      <c r="E7" s="17">
        <v>28</v>
      </c>
      <c r="F7" s="20" t="s">
        <v>24</v>
      </c>
      <c r="G7" s="18" t="s">
        <v>92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45245</v>
      </c>
      <c r="C8" s="19">
        <v>0.33333333333333331</v>
      </c>
      <c r="D8" s="19">
        <v>0.44791666666666669</v>
      </c>
      <c r="E8" s="17">
        <v>41</v>
      </c>
      <c r="F8" s="20" t="s">
        <v>17</v>
      </c>
      <c r="G8" s="18" t="s">
        <v>104</v>
      </c>
      <c r="H8" s="31"/>
      <c r="I8" s="32">
        <f t="shared" si="0"/>
        <v>0</v>
      </c>
      <c r="J8" s="33">
        <f t="shared" si="1"/>
        <v>0</v>
      </c>
    </row>
    <row r="9" spans="2:10" ht="60.75" customHeight="1" x14ac:dyDescent="0.25">
      <c r="B9" s="15">
        <v>45251</v>
      </c>
      <c r="C9" s="19">
        <v>0.375</v>
      </c>
      <c r="D9" s="19">
        <v>0.51388888888888895</v>
      </c>
      <c r="E9" s="17">
        <v>41</v>
      </c>
      <c r="F9" s="20" t="s">
        <v>13</v>
      </c>
      <c r="G9" s="18" t="s">
        <v>110</v>
      </c>
      <c r="H9" s="31"/>
      <c r="I9" s="32">
        <f t="shared" si="0"/>
        <v>0</v>
      </c>
      <c r="J9" s="33">
        <f t="shared" si="1"/>
        <v>0</v>
      </c>
    </row>
    <row r="10" spans="2:10" ht="60.75" customHeight="1" thickBot="1" x14ac:dyDescent="0.3">
      <c r="B10" s="22">
        <v>45257</v>
      </c>
      <c r="C10" s="23">
        <v>0.34375</v>
      </c>
      <c r="D10" s="23">
        <v>0.47916666666666669</v>
      </c>
      <c r="E10" s="24">
        <v>50</v>
      </c>
      <c r="F10" s="25" t="s">
        <v>16</v>
      </c>
      <c r="G10" s="26" t="s">
        <v>33</v>
      </c>
      <c r="H10" s="31"/>
      <c r="I10" s="32">
        <f t="shared" si="0"/>
        <v>0</v>
      </c>
      <c r="J10" s="33">
        <f t="shared" si="1"/>
        <v>0</v>
      </c>
    </row>
    <row r="11" spans="2:10" ht="45.75" customHeight="1" thickBot="1" x14ac:dyDescent="0.3">
      <c r="B11" s="29" t="s">
        <v>7</v>
      </c>
      <c r="C11" s="30"/>
      <c r="D11" s="30"/>
      <c r="E11" s="30"/>
      <c r="F11" s="30"/>
      <c r="G11" s="30"/>
      <c r="H11" s="27">
        <f>SUM(H5:H10)</f>
        <v>0</v>
      </c>
      <c r="I11" s="27">
        <f>SUM(I5:I10)</f>
        <v>0</v>
      </c>
      <c r="J11" s="27">
        <f>SUM(J5:J10)</f>
        <v>0</v>
      </c>
    </row>
  </sheetData>
  <sheetProtection algorithmName="SHA-512" hashValue="1hdJ6oXOvZ6ob9ZJ4mMch9p7FrRTcPuVVVW9dDdNergNC07r2jBS0TDE1te8ACrYhiZAyqtsKd1p7Z0YIOeUNw==" saltValue="ME/43gMtVyDjGqE5b7eZRg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45233</v>
      </c>
      <c r="C5" s="11">
        <v>0.375</v>
      </c>
      <c r="D5" s="11">
        <v>0.5</v>
      </c>
      <c r="E5" s="12">
        <v>35</v>
      </c>
      <c r="F5" s="12" t="s">
        <v>12</v>
      </c>
      <c r="G5" s="14" t="s">
        <v>60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45238</v>
      </c>
      <c r="C6" s="16">
        <v>0.33333333333333331</v>
      </c>
      <c r="D6" s="16">
        <v>0.52083333333333337</v>
      </c>
      <c r="E6" s="17">
        <v>21</v>
      </c>
      <c r="F6" s="17" t="s">
        <v>12</v>
      </c>
      <c r="G6" s="18" t="s">
        <v>76</v>
      </c>
      <c r="H6" s="31"/>
      <c r="I6" s="32">
        <f t="shared" ref="I6:I10" si="0">J6-H6</f>
        <v>0</v>
      </c>
      <c r="J6" s="33">
        <f t="shared" ref="J6:J10" si="1">H6*1.21</f>
        <v>0</v>
      </c>
    </row>
    <row r="7" spans="2:10" ht="60.75" customHeight="1" x14ac:dyDescent="0.25">
      <c r="B7" s="15">
        <v>45244</v>
      </c>
      <c r="C7" s="19">
        <v>0.34375</v>
      </c>
      <c r="D7" s="19">
        <v>0.45833333333333331</v>
      </c>
      <c r="E7" s="17">
        <v>22</v>
      </c>
      <c r="F7" s="20" t="s">
        <v>100</v>
      </c>
      <c r="G7" s="18" t="s">
        <v>68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45246</v>
      </c>
      <c r="C8" s="19">
        <v>0.33333333333333331</v>
      </c>
      <c r="D8" s="19">
        <v>0.4375</v>
      </c>
      <c r="E8" s="17">
        <v>55</v>
      </c>
      <c r="F8" s="20" t="s">
        <v>93</v>
      </c>
      <c r="G8" s="18" t="s">
        <v>68</v>
      </c>
      <c r="H8" s="31"/>
      <c r="I8" s="32">
        <f t="shared" si="0"/>
        <v>0</v>
      </c>
      <c r="J8" s="33">
        <f t="shared" si="1"/>
        <v>0</v>
      </c>
    </row>
    <row r="9" spans="2:10" ht="60.75" customHeight="1" x14ac:dyDescent="0.25">
      <c r="B9" s="15">
        <v>45253</v>
      </c>
      <c r="C9" s="19">
        <v>0.375</v>
      </c>
      <c r="D9" s="19">
        <v>0.52083333333333337</v>
      </c>
      <c r="E9" s="17">
        <v>28</v>
      </c>
      <c r="F9" s="20" t="s">
        <v>13</v>
      </c>
      <c r="G9" s="18" t="s">
        <v>66</v>
      </c>
      <c r="H9" s="31"/>
      <c r="I9" s="32">
        <f t="shared" si="0"/>
        <v>0</v>
      </c>
      <c r="J9" s="33">
        <f t="shared" si="1"/>
        <v>0</v>
      </c>
    </row>
    <row r="10" spans="2:10" ht="60.75" customHeight="1" thickBot="1" x14ac:dyDescent="0.3">
      <c r="B10" s="22">
        <v>45259</v>
      </c>
      <c r="C10" s="23">
        <v>0.34375</v>
      </c>
      <c r="D10" s="23">
        <v>0.5</v>
      </c>
      <c r="E10" s="24">
        <v>32</v>
      </c>
      <c r="F10" s="25" t="s">
        <v>16</v>
      </c>
      <c r="G10" s="26" t="s">
        <v>127</v>
      </c>
      <c r="H10" s="31"/>
      <c r="I10" s="32">
        <f t="shared" si="0"/>
        <v>0</v>
      </c>
      <c r="J10" s="33">
        <f t="shared" si="1"/>
        <v>0</v>
      </c>
    </row>
    <row r="11" spans="2:10" ht="45.75" customHeight="1" thickBot="1" x14ac:dyDescent="0.3">
      <c r="B11" s="29" t="s">
        <v>7</v>
      </c>
      <c r="C11" s="30"/>
      <c r="D11" s="30"/>
      <c r="E11" s="30"/>
      <c r="F11" s="30"/>
      <c r="G11" s="30"/>
      <c r="H11" s="27">
        <f>SUM(H5:H10)</f>
        <v>0</v>
      </c>
      <c r="I11" s="27">
        <f>SUM(I5:I10)</f>
        <v>0</v>
      </c>
      <c r="J11" s="27">
        <f>SUM(J5:J10)</f>
        <v>0</v>
      </c>
    </row>
  </sheetData>
  <sheetProtection algorithmName="SHA-512" hashValue="RCSnP0aN3XgowYCdHGxHI3CSceq6A+r1ZppVPMwJLI5A59EAYCUmn/OyE3WHDTUjzj8PxSGIh4ngYHYaw49hlQ==" saltValue="+zzVlkF2tv/ZKbbZH1nU8w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45237</v>
      </c>
      <c r="C5" s="11">
        <v>0.375</v>
      </c>
      <c r="D5" s="11">
        <v>0.47916666666666669</v>
      </c>
      <c r="E5" s="12">
        <v>29</v>
      </c>
      <c r="F5" s="13" t="s">
        <v>13</v>
      </c>
      <c r="G5" s="14" t="s">
        <v>66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45239</v>
      </c>
      <c r="C6" s="16">
        <v>0.375</v>
      </c>
      <c r="D6" s="16">
        <v>0.51041666666666663</v>
      </c>
      <c r="E6" s="17">
        <v>40</v>
      </c>
      <c r="F6" s="20" t="s">
        <v>13</v>
      </c>
      <c r="G6" s="18" t="s">
        <v>78</v>
      </c>
      <c r="H6" s="31"/>
      <c r="I6" s="32">
        <f t="shared" ref="I6:I10" si="0">J6-H6</f>
        <v>0</v>
      </c>
      <c r="J6" s="33">
        <f t="shared" ref="J6:J10" si="1">H6*1.21</f>
        <v>0</v>
      </c>
    </row>
    <row r="7" spans="2:10" ht="60.75" customHeight="1" x14ac:dyDescent="0.25">
      <c r="B7" s="15">
        <v>45244</v>
      </c>
      <c r="C7" s="19">
        <v>0.34375</v>
      </c>
      <c r="D7" s="19">
        <v>0.45833333333333331</v>
      </c>
      <c r="E7" s="17">
        <v>46</v>
      </c>
      <c r="F7" s="20" t="s">
        <v>51</v>
      </c>
      <c r="G7" s="18" t="s">
        <v>99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45250</v>
      </c>
      <c r="C8" s="19">
        <v>0.33333333333333331</v>
      </c>
      <c r="D8" s="19">
        <v>0.47916666666666669</v>
      </c>
      <c r="E8" s="17">
        <v>52</v>
      </c>
      <c r="F8" s="20" t="s">
        <v>16</v>
      </c>
      <c r="G8" s="18" t="s">
        <v>31</v>
      </c>
      <c r="H8" s="31"/>
      <c r="I8" s="32">
        <f t="shared" si="0"/>
        <v>0</v>
      </c>
      <c r="J8" s="33">
        <f t="shared" si="1"/>
        <v>0</v>
      </c>
    </row>
    <row r="9" spans="2:10" ht="60.75" customHeight="1" x14ac:dyDescent="0.25">
      <c r="B9" s="15">
        <v>45253</v>
      </c>
      <c r="C9" s="19">
        <v>0.33333333333333331</v>
      </c>
      <c r="D9" s="19">
        <v>0.44444444444444442</v>
      </c>
      <c r="E9" s="17">
        <v>16</v>
      </c>
      <c r="F9" s="20" t="s">
        <v>17</v>
      </c>
      <c r="G9" s="18" t="s">
        <v>34</v>
      </c>
      <c r="H9" s="31"/>
      <c r="I9" s="32">
        <f t="shared" si="0"/>
        <v>0</v>
      </c>
      <c r="J9" s="33">
        <f t="shared" si="1"/>
        <v>0</v>
      </c>
    </row>
    <row r="10" spans="2:10" ht="60.75" customHeight="1" thickBot="1" x14ac:dyDescent="0.3">
      <c r="B10" s="22">
        <v>45259</v>
      </c>
      <c r="C10" s="23">
        <v>0.375</v>
      </c>
      <c r="D10" s="23">
        <v>0.52083333333333337</v>
      </c>
      <c r="E10" s="24">
        <v>47</v>
      </c>
      <c r="F10" s="28" t="s">
        <v>112</v>
      </c>
      <c r="G10" s="26" t="s">
        <v>68</v>
      </c>
      <c r="H10" s="31"/>
      <c r="I10" s="32">
        <f t="shared" si="0"/>
        <v>0</v>
      </c>
      <c r="J10" s="33">
        <f t="shared" si="1"/>
        <v>0</v>
      </c>
    </row>
    <row r="11" spans="2:10" ht="45.75" customHeight="1" thickBot="1" x14ac:dyDescent="0.3">
      <c r="B11" s="29" t="s">
        <v>7</v>
      </c>
      <c r="C11" s="30"/>
      <c r="D11" s="30"/>
      <c r="E11" s="30"/>
      <c r="F11" s="30"/>
      <c r="G11" s="30"/>
      <c r="H11" s="27">
        <f>SUM(H5:H10)</f>
        <v>0</v>
      </c>
      <c r="I11" s="27">
        <f>SUM(I5:I10)</f>
        <v>0</v>
      </c>
      <c r="J11" s="27">
        <f>SUM(J5:J10)</f>
        <v>0</v>
      </c>
    </row>
  </sheetData>
  <sheetProtection algorithmName="SHA-512" hashValue="USDuqTODsRvkPLaIaC3SNmyTEfJrSp5skqJKZJxV+IkNXig2/BaGf9ICPmn22GWjlnmCvgWMOvFiFdXLBtrmLQ==" saltValue="K2wkfCLu5uUzWEYc4mH3ow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4885-59BA-4833-9591-880E9B96D556}">
  <sheetPr>
    <tabColor theme="9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45237</v>
      </c>
      <c r="C5" s="11">
        <v>0.3263888888888889</v>
      </c>
      <c r="D5" s="11">
        <v>0.52083333333333337</v>
      </c>
      <c r="E5" s="12">
        <v>22</v>
      </c>
      <c r="F5" s="13" t="s">
        <v>11</v>
      </c>
      <c r="G5" s="14" t="s">
        <v>68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45240</v>
      </c>
      <c r="C6" s="19">
        <v>0.375</v>
      </c>
      <c r="D6" s="19">
        <v>0.51041666666666663</v>
      </c>
      <c r="E6" s="17">
        <v>65</v>
      </c>
      <c r="F6" s="20" t="s">
        <v>13</v>
      </c>
      <c r="G6" s="18" t="s">
        <v>66</v>
      </c>
      <c r="H6" s="31"/>
      <c r="I6" s="32">
        <f t="shared" ref="I6:I10" si="0">J6-H6</f>
        <v>0</v>
      </c>
      <c r="J6" s="33">
        <f t="shared" ref="J6:J10" si="1">H6*1.21</f>
        <v>0</v>
      </c>
    </row>
    <row r="7" spans="2:10" ht="60.75" customHeight="1" x14ac:dyDescent="0.25">
      <c r="B7" s="15">
        <v>45244</v>
      </c>
      <c r="C7" s="19">
        <v>0.33333333333333331</v>
      </c>
      <c r="D7" s="19">
        <v>0.60416666666666663</v>
      </c>
      <c r="E7" s="17">
        <v>20</v>
      </c>
      <c r="F7" s="20" t="s">
        <v>11</v>
      </c>
      <c r="G7" s="18" t="s">
        <v>101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45251</v>
      </c>
      <c r="C8" s="19">
        <v>0.38541666666666669</v>
      </c>
      <c r="D8" s="19">
        <v>0.51388888888888895</v>
      </c>
      <c r="E8" s="17">
        <v>57</v>
      </c>
      <c r="F8" s="20" t="s">
        <v>13</v>
      </c>
      <c r="G8" s="18" t="s">
        <v>52</v>
      </c>
      <c r="H8" s="31"/>
      <c r="I8" s="32">
        <f t="shared" si="0"/>
        <v>0</v>
      </c>
      <c r="J8" s="33">
        <f t="shared" si="1"/>
        <v>0</v>
      </c>
    </row>
    <row r="9" spans="2:10" ht="65.25" customHeight="1" x14ac:dyDescent="0.25">
      <c r="B9" s="15">
        <v>45254</v>
      </c>
      <c r="C9" s="19">
        <v>0.33333333333333331</v>
      </c>
      <c r="D9" s="19">
        <v>0.47916666666666669</v>
      </c>
      <c r="E9" s="17">
        <v>47</v>
      </c>
      <c r="F9" s="20" t="s">
        <v>16</v>
      </c>
      <c r="G9" s="18" t="s">
        <v>120</v>
      </c>
      <c r="H9" s="31"/>
      <c r="I9" s="32">
        <f t="shared" si="0"/>
        <v>0</v>
      </c>
      <c r="J9" s="33">
        <f t="shared" si="1"/>
        <v>0</v>
      </c>
    </row>
    <row r="10" spans="2:10" ht="63" customHeight="1" thickBot="1" x14ac:dyDescent="0.3">
      <c r="B10" s="22">
        <v>45259</v>
      </c>
      <c r="C10" s="23">
        <v>0.375</v>
      </c>
      <c r="D10" s="23">
        <v>0.49305555555555558</v>
      </c>
      <c r="E10" s="24">
        <v>39</v>
      </c>
      <c r="F10" s="28" t="s">
        <v>112</v>
      </c>
      <c r="G10" s="26" t="s">
        <v>120</v>
      </c>
      <c r="H10" s="31"/>
      <c r="I10" s="32">
        <f t="shared" si="0"/>
        <v>0</v>
      </c>
      <c r="J10" s="33">
        <f t="shared" si="1"/>
        <v>0</v>
      </c>
    </row>
    <row r="11" spans="2:10" ht="45.75" customHeight="1" thickBot="1" x14ac:dyDescent="0.3">
      <c r="B11" s="29" t="s">
        <v>7</v>
      </c>
      <c r="C11" s="30"/>
      <c r="D11" s="30"/>
      <c r="E11" s="30"/>
      <c r="F11" s="30"/>
      <c r="G11" s="30"/>
      <c r="H11" s="27">
        <f>SUM(H5:H10)</f>
        <v>0</v>
      </c>
      <c r="I11" s="27">
        <f>SUM(I5:I10)</f>
        <v>0</v>
      </c>
      <c r="J11" s="27">
        <f>SUM(J5:J10)</f>
        <v>0</v>
      </c>
    </row>
  </sheetData>
  <sheetProtection algorithmName="SHA-512" hashValue="nw7l+hYxOFBx98PgVcbdTsn6AfhRFzGfQALHJMyMyiKxNVwVTYLmPXtjOGuw6PtoiWWXUPpnsXn01wumkIUhyQ==" saltValue="0Hw4zQHxTQ6ov/0F9TVYd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E835-CBD2-4AD7-8CA1-BFB77345D36E}">
  <sheetPr>
    <tabColor theme="9" tint="-0.249977111117893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45237</v>
      </c>
      <c r="C5" s="11">
        <v>0.3298611111111111</v>
      </c>
      <c r="D5" s="11">
        <v>0.47916666666666669</v>
      </c>
      <c r="E5" s="12">
        <v>40</v>
      </c>
      <c r="F5" s="13" t="s">
        <v>51</v>
      </c>
      <c r="G5" s="14" t="s">
        <v>29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45240</v>
      </c>
      <c r="C6" s="19">
        <v>0.33333333333333331</v>
      </c>
      <c r="D6" s="19">
        <v>0.44791666666666669</v>
      </c>
      <c r="E6" s="17">
        <v>49</v>
      </c>
      <c r="F6" s="20" t="s">
        <v>17</v>
      </c>
      <c r="G6" s="18" t="s">
        <v>90</v>
      </c>
      <c r="H6" s="31"/>
      <c r="I6" s="32">
        <f t="shared" ref="I6:I10" si="0">J6-H6</f>
        <v>0</v>
      </c>
      <c r="J6" s="33">
        <f t="shared" ref="J6:J10" si="1">H6*1.21</f>
        <v>0</v>
      </c>
    </row>
    <row r="7" spans="2:10" ht="60.75" customHeight="1" x14ac:dyDescent="0.25">
      <c r="B7" s="15">
        <v>45245</v>
      </c>
      <c r="C7" s="19">
        <v>0.33333333333333331</v>
      </c>
      <c r="D7" s="19">
        <v>0.47916666666666669</v>
      </c>
      <c r="E7" s="17">
        <v>44</v>
      </c>
      <c r="F7" s="20" t="s">
        <v>93</v>
      </c>
      <c r="G7" s="18" t="s">
        <v>68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45251</v>
      </c>
      <c r="C8" s="19">
        <v>0.36458333333333331</v>
      </c>
      <c r="D8" s="19">
        <v>0.51388888888888895</v>
      </c>
      <c r="E8" s="17">
        <v>86</v>
      </c>
      <c r="F8" s="20" t="s">
        <v>13</v>
      </c>
      <c r="G8" s="18" t="s">
        <v>28</v>
      </c>
      <c r="H8" s="31"/>
      <c r="I8" s="32">
        <f t="shared" si="0"/>
        <v>0</v>
      </c>
      <c r="J8" s="33">
        <f t="shared" si="1"/>
        <v>0</v>
      </c>
    </row>
    <row r="9" spans="2:10" ht="60.75" customHeight="1" x14ac:dyDescent="0.25">
      <c r="B9" s="15">
        <v>45257</v>
      </c>
      <c r="C9" s="19">
        <v>0.3125</v>
      </c>
      <c r="D9" s="19">
        <v>0.52083333333333337</v>
      </c>
      <c r="E9" s="17">
        <v>31</v>
      </c>
      <c r="F9" s="20" t="s">
        <v>13</v>
      </c>
      <c r="G9" s="18" t="s">
        <v>30</v>
      </c>
      <c r="H9" s="31"/>
      <c r="I9" s="32">
        <f t="shared" si="0"/>
        <v>0</v>
      </c>
      <c r="J9" s="33">
        <f t="shared" si="1"/>
        <v>0</v>
      </c>
    </row>
    <row r="10" spans="2:10" ht="68.25" customHeight="1" thickBot="1" x14ac:dyDescent="0.3">
      <c r="B10" s="22">
        <v>45260</v>
      </c>
      <c r="C10" s="23">
        <v>0.3125</v>
      </c>
      <c r="D10" s="23">
        <v>0.43055555555555558</v>
      </c>
      <c r="E10" s="24">
        <v>28</v>
      </c>
      <c r="F10" s="28" t="s">
        <v>112</v>
      </c>
      <c r="G10" s="26" t="s">
        <v>120</v>
      </c>
      <c r="H10" s="31"/>
      <c r="I10" s="32">
        <f t="shared" si="0"/>
        <v>0</v>
      </c>
      <c r="J10" s="33">
        <f t="shared" si="1"/>
        <v>0</v>
      </c>
    </row>
    <row r="11" spans="2:10" ht="45.75" customHeight="1" thickBot="1" x14ac:dyDescent="0.3">
      <c r="B11" s="29" t="s">
        <v>7</v>
      </c>
      <c r="C11" s="30"/>
      <c r="D11" s="30"/>
      <c r="E11" s="30"/>
      <c r="F11" s="30"/>
      <c r="G11" s="30"/>
      <c r="H11" s="27">
        <f>SUM(H5:H10)</f>
        <v>0</v>
      </c>
      <c r="I11" s="27">
        <f>SUM(I5:I10)</f>
        <v>0</v>
      </c>
      <c r="J11" s="27">
        <f>SUM(J5:J10)</f>
        <v>0</v>
      </c>
    </row>
  </sheetData>
  <sheetProtection algorithmName="SHA-512" hashValue="G6MPesSXP7Sf/RpqO7PxtU3Ux2q4TpX36+jHgOuW88D90BEydRnE880MTdOHJNhsEiip9uPLPG12o9TQxVjSsQ==" saltValue="UFJOeVrkj+s6XCyG9JkQng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">
        <v>45231</v>
      </c>
      <c r="C5" s="11">
        <v>0.35416666666666669</v>
      </c>
      <c r="D5" s="11">
        <v>0.52083333333333337</v>
      </c>
      <c r="E5" s="12">
        <v>156</v>
      </c>
      <c r="F5" s="13" t="s">
        <v>13</v>
      </c>
      <c r="G5" s="14" t="s">
        <v>55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5">
        <v>45239</v>
      </c>
      <c r="C6" s="16">
        <v>0.35416666666666669</v>
      </c>
      <c r="D6" s="16">
        <v>0.54166666666666663</v>
      </c>
      <c r="E6" s="17">
        <v>85</v>
      </c>
      <c r="F6" s="20" t="s">
        <v>13</v>
      </c>
      <c r="G6" s="18" t="s">
        <v>79</v>
      </c>
      <c r="H6" s="31"/>
      <c r="I6" s="32">
        <f t="shared" ref="I6:I14" si="0">J6-H6</f>
        <v>0</v>
      </c>
      <c r="J6" s="33">
        <f t="shared" ref="J6:J14" si="1">H6*1.21</f>
        <v>0</v>
      </c>
    </row>
    <row r="7" spans="2:10" ht="60.75" customHeight="1" x14ac:dyDescent="0.25">
      <c r="B7" s="15">
        <v>45252</v>
      </c>
      <c r="C7" s="19">
        <v>0.33333333333333331</v>
      </c>
      <c r="D7" s="19">
        <v>0.42708333333333331</v>
      </c>
      <c r="E7" s="17">
        <v>263</v>
      </c>
      <c r="F7" s="21" t="s">
        <v>112</v>
      </c>
      <c r="G7" s="18" t="s">
        <v>113</v>
      </c>
      <c r="H7" s="31"/>
      <c r="I7" s="32">
        <f t="shared" si="0"/>
        <v>0</v>
      </c>
      <c r="J7" s="33">
        <f t="shared" si="1"/>
        <v>0</v>
      </c>
    </row>
    <row r="8" spans="2:10" ht="60.75" customHeight="1" x14ac:dyDescent="0.25">
      <c r="B8" s="15">
        <v>45253</v>
      </c>
      <c r="C8" s="19">
        <v>0.375</v>
      </c>
      <c r="D8" s="19">
        <v>0.53125</v>
      </c>
      <c r="E8" s="17">
        <v>83</v>
      </c>
      <c r="F8" s="20" t="s">
        <v>13</v>
      </c>
      <c r="G8" s="18" t="s">
        <v>19</v>
      </c>
      <c r="H8" s="31"/>
      <c r="I8" s="32">
        <f t="shared" si="0"/>
        <v>0</v>
      </c>
      <c r="J8" s="33">
        <f t="shared" si="1"/>
        <v>0</v>
      </c>
    </row>
    <row r="9" spans="2:10" ht="60.75" customHeight="1" x14ac:dyDescent="0.25">
      <c r="B9" s="15">
        <v>45253</v>
      </c>
      <c r="C9" s="19">
        <v>0.33333333333333331</v>
      </c>
      <c r="D9" s="19">
        <v>0.52083333333333337</v>
      </c>
      <c r="E9" s="17">
        <v>79</v>
      </c>
      <c r="F9" s="20" t="s">
        <v>13</v>
      </c>
      <c r="G9" s="18" t="s">
        <v>63</v>
      </c>
      <c r="H9" s="31"/>
      <c r="I9" s="32">
        <f t="shared" si="0"/>
        <v>0</v>
      </c>
      <c r="J9" s="33">
        <f t="shared" si="1"/>
        <v>0</v>
      </c>
    </row>
    <row r="10" spans="2:10" ht="60.75" customHeight="1" x14ac:dyDescent="0.25">
      <c r="B10" s="15">
        <v>45258</v>
      </c>
      <c r="C10" s="19">
        <v>0.33333333333333331</v>
      </c>
      <c r="D10" s="19">
        <v>0.42708333333333331</v>
      </c>
      <c r="E10" s="17">
        <v>237</v>
      </c>
      <c r="F10" s="21" t="s">
        <v>112</v>
      </c>
      <c r="G10" s="18" t="s">
        <v>122</v>
      </c>
      <c r="H10" s="31"/>
      <c r="I10" s="32">
        <f t="shared" si="0"/>
        <v>0</v>
      </c>
      <c r="J10" s="33">
        <f t="shared" si="1"/>
        <v>0</v>
      </c>
    </row>
    <row r="11" spans="2:10" ht="60.75" customHeight="1" x14ac:dyDescent="0.25">
      <c r="B11" s="15">
        <v>45258</v>
      </c>
      <c r="C11" s="19">
        <v>0.39583333333333331</v>
      </c>
      <c r="D11" s="19">
        <v>0.48958333333333331</v>
      </c>
      <c r="E11" s="17">
        <v>135</v>
      </c>
      <c r="F11" s="21" t="s">
        <v>112</v>
      </c>
      <c r="G11" s="18" t="s">
        <v>123</v>
      </c>
      <c r="H11" s="31"/>
      <c r="I11" s="32">
        <f t="shared" si="0"/>
        <v>0</v>
      </c>
      <c r="J11" s="33">
        <f t="shared" si="1"/>
        <v>0</v>
      </c>
    </row>
    <row r="12" spans="2:10" ht="60.75" customHeight="1" x14ac:dyDescent="0.25">
      <c r="B12" s="15">
        <v>45259</v>
      </c>
      <c r="C12" s="19">
        <v>0.36458333333333331</v>
      </c>
      <c r="D12" s="19">
        <v>0.52083333333333337</v>
      </c>
      <c r="E12" s="17">
        <v>252</v>
      </c>
      <c r="F12" s="20" t="s">
        <v>13</v>
      </c>
      <c r="G12" s="18" t="s">
        <v>126</v>
      </c>
      <c r="H12" s="31"/>
      <c r="I12" s="32">
        <f t="shared" si="0"/>
        <v>0</v>
      </c>
      <c r="J12" s="33">
        <f t="shared" si="1"/>
        <v>0</v>
      </c>
    </row>
    <row r="13" spans="2:10" ht="63.75" customHeight="1" x14ac:dyDescent="0.25">
      <c r="B13" s="15">
        <v>45259</v>
      </c>
      <c r="C13" s="21" t="s">
        <v>129</v>
      </c>
      <c r="D13" s="19">
        <v>0.49305555555555558</v>
      </c>
      <c r="E13" s="17">
        <v>123</v>
      </c>
      <c r="F13" s="21" t="s">
        <v>112</v>
      </c>
      <c r="G13" s="18" t="s">
        <v>130</v>
      </c>
      <c r="H13" s="31"/>
      <c r="I13" s="32">
        <f t="shared" si="0"/>
        <v>0</v>
      </c>
      <c r="J13" s="33">
        <f t="shared" si="1"/>
        <v>0</v>
      </c>
    </row>
    <row r="14" spans="2:10" ht="60.75" customHeight="1" thickBot="1" x14ac:dyDescent="0.3">
      <c r="B14" s="22">
        <v>45260</v>
      </c>
      <c r="C14" s="23">
        <v>0.34722222222222227</v>
      </c>
      <c r="D14" s="23">
        <v>0.43055555555555558</v>
      </c>
      <c r="E14" s="24">
        <v>108</v>
      </c>
      <c r="F14" s="28" t="s">
        <v>112</v>
      </c>
      <c r="G14" s="26" t="s">
        <v>131</v>
      </c>
      <c r="H14" s="31"/>
      <c r="I14" s="32">
        <f t="shared" si="0"/>
        <v>0</v>
      </c>
      <c r="J14" s="33">
        <f t="shared" si="1"/>
        <v>0</v>
      </c>
    </row>
    <row r="15" spans="2:10" ht="45.75" customHeight="1" thickBot="1" x14ac:dyDescent="0.3">
      <c r="B15" s="29" t="s">
        <v>7</v>
      </c>
      <c r="C15" s="30"/>
      <c r="D15" s="30"/>
      <c r="E15" s="30"/>
      <c r="F15" s="30"/>
      <c r="G15" s="30"/>
      <c r="H15" s="27">
        <f>SUM(H5:H14)</f>
        <v>0</v>
      </c>
      <c r="I15" s="27">
        <f>SUM(I5:I14)</f>
        <v>0</v>
      </c>
      <c r="J15" s="27">
        <f>SUM(J5:J14)</f>
        <v>0</v>
      </c>
    </row>
  </sheetData>
  <sheetProtection algorithmName="SHA-512" hashValue="W3qRmTWlx9Hjs2i1RTDZVbItz5BjQbrZqypWkKQv06j1dNrlxwc4Tfw6JLfUkdsokPqAPkRFMvJKZNiLdTpB5Q==" saltValue="0mxYjVGiUGoOFw3T9UhamA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Karlovarsko 1.</vt:lpstr>
      <vt:lpstr>Karlovarsko 2.</vt:lpstr>
      <vt:lpstr>Karlovarsko 3.</vt:lpstr>
      <vt:lpstr>Karlovarsko 4.</vt:lpstr>
      <vt:lpstr>Karlovarsko 5.</vt:lpstr>
      <vt:lpstr>Sokolovsko 1.</vt:lpstr>
      <vt:lpstr>Sokolovsko 2.</vt:lpstr>
      <vt:lpstr>Sokolovsko 3.</vt:lpstr>
      <vt:lpstr>Sokolovsko 4.</vt:lpstr>
      <vt:lpstr>Sokolovsko 5.</vt:lpstr>
      <vt:lpstr>Chebsko 1.</vt:lpstr>
      <vt:lpstr>Chebsko 2.</vt:lpstr>
      <vt:lpstr>Chebsko 3.</vt:lpstr>
      <vt:lpstr>Chebsko 4.</vt:lpstr>
      <vt:lpstr>Chebsko 5.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2023-10-13T13:36:55Z</dcterms:modified>
</cp:coreProperties>
</file>