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16" yWindow="65416" windowWidth="29040" windowHeight="15840" activeTab="0"/>
  </bookViews>
  <sheets>
    <sheet name="specifikace" sheetId="1" r:id="rId1"/>
    <sheet name="List2" sheetId="2" state="hidden" r:id="rId2"/>
    <sheet name="List3" sheetId="3" state="hidden" r:id="rId3"/>
  </sheets>
  <definedNames>
    <definedName name="_xlnm.Print_Titles" localSheetId="0">'specifikace'!$4:$4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<sst xmlns="http://schemas.openxmlformats.org/spreadsheetml/2006/main" count="209" uniqueCount="185">
  <si>
    <t>veřejná zakázka malého rozsahu</t>
  </si>
  <si>
    <t xml:space="preserve">č. </t>
  </si>
  <si>
    <t>Název položky</t>
  </si>
  <si>
    <t>Technická specifikace - minimální požadavky zadavatele na vlastnosti předmětu plnění</t>
  </si>
  <si>
    <t>Požadovaná velikost balení</t>
  </si>
  <si>
    <t>Měrná jednotka k ocenění</t>
  </si>
  <si>
    <t>Obchodní název nabízeného plnění</t>
  </si>
  <si>
    <t>Předpokládaná spotřeba měrných jednotek</t>
  </si>
  <si>
    <t>Cena za měrnou jednotku  bez DPH</t>
  </si>
  <si>
    <t>DPH v %</t>
  </si>
  <si>
    <t>Cena za měrnou jednotku včetně DPH</t>
  </si>
  <si>
    <t>Cena za předpokládanou spotřebu bez DPH</t>
  </si>
  <si>
    <t>Cena za předpokládanou spotřebu vč. DPH</t>
  </si>
  <si>
    <t>autošampon s voskem</t>
  </si>
  <si>
    <t>čistící prostředek s voskovým efektem k mytí povrchů automobilů; složení:  5 % nebo více, ale méně než 15 % neiontové povrchové aktivní látky, méně než 5 % kationové povrchově aktivní látky, méně než 5 % Alkyl (C8C18) (benzyl) dimethylamonium-chlorid a další spřísady, hodnota pH 7,2 (1 % roztok) (např. Car combi cleaner)</t>
  </si>
  <si>
    <t>2,5 litru</t>
  </si>
  <si>
    <t>1 l vosku</t>
  </si>
  <si>
    <t>aviváž na prádlo</t>
  </si>
  <si>
    <t>speciální koncentrovaný avivážní prostředek střední kvality pro změkčení a snadné žehlení prádla; obsahuje propan-2-ol &gt;=1,0-&lt;5,0%, číslo CAS 67-63-0; číslo EINECS/ES 200-661-7; viskozita 125-375 mPas (např. Wansou)</t>
  </si>
  <si>
    <t>5 litrů</t>
  </si>
  <si>
    <t>1 l aviváže</t>
  </si>
  <si>
    <t xml:space="preserve">čistič motorů </t>
  </si>
  <si>
    <t>kapalný prostředek na mytí motorů a odmašťování kovových součástí strojů a zařízení; Hydroxid draselný 3-5 %, Ethoxylovaný mastný alkohol 0,5-0,9 %, Laurylamin oxid 0,5-0,9 %, Ethanol 0,5-0,9 %,  (např. Carlan)</t>
  </si>
  <si>
    <t>0,5 litrů</t>
  </si>
  <si>
    <t>1 l čističe</t>
  </si>
  <si>
    <t>čistící a leštící přípravek na okna (rozprašovač)</t>
  </si>
  <si>
    <t>pro čištění a lesk skleněných a hladkých omyvatelných ploch; Ethanol   &gt;=1&lt;5%, hodnota pH (při 20°C) 4,0-9,0, hustota (při 20°C) 0,985 - 0,995 g/cm3 (např. Clin)</t>
  </si>
  <si>
    <t>0,5 až 1 litr</t>
  </si>
  <si>
    <t>1 l přípravku</t>
  </si>
  <si>
    <t>čistící ubrousky do interiéru auta</t>
  </si>
  <si>
    <t>vysoce jakostní vlhčené ubrousky v měkkém plastovém balení, vyčístí všechny plochy v interiéru jako např. přístrojovou desku, strop, plastové obložení, sedačky, koberce, polstrování, okna (např. ROX)</t>
  </si>
  <si>
    <t>cca 30 ks</t>
  </si>
  <si>
    <t>1 ks ubrousku</t>
  </si>
  <si>
    <t>čistící prostředek na mytí nádobí</t>
  </si>
  <si>
    <t>extra silný kuchyňský odmašťovač pro profesionální použití; složení: Tetrapotassium pyrophosphate 5-10 %, Sulfonic acidc C13-17-sec-alcane, sodium 10-20 %, pH (10% roztok) cca 7,8, realitvní hustota 1,0 g/cm³ (např. Jar)</t>
  </si>
  <si>
    <t>1 litr</t>
  </si>
  <si>
    <t>1 l prostředku</t>
  </si>
  <si>
    <t>čistící prostředek na nádobí pískový tekutý</t>
  </si>
  <si>
    <t>složení: více jak 30 % voda, do 5 % neionogenenní tenzid, anianaktivní tenzid, Parfum, Methylisothiazolinone, Chlormethylisothiazolineone, Citral, Centronellol, Dipentene, abrazivo (např. Krystal)</t>
  </si>
  <si>
    <t>cca 0,5 litru</t>
  </si>
  <si>
    <t>čistič myčky tekutý</t>
  </si>
  <si>
    <t>čistící prostředek pro automatické myčky nádobí; kyselina citronová 15-30 %, Izotridekanol ethoxylovaný 5-10 %, pH 1,5, hustota 1,09 do 1,12 g/cm³ (např. Finish)</t>
  </si>
  <si>
    <t>0,25 litru</t>
  </si>
  <si>
    <t>čistič odpadů</t>
  </si>
  <si>
    <t>složení: hydroxid sodný, obsah v % &gt;98,8</t>
  </si>
  <si>
    <t>1 kg</t>
  </si>
  <si>
    <t>1 kg čističe</t>
  </si>
  <si>
    <t>desinfekční prostředek proti plísním ve spreji</t>
  </si>
  <si>
    <t>fungicidní přípravek; složení: chlornan  sodný &lt;  5%, hydroxid sodný &lt; 1 %j (např. Savo)</t>
  </si>
  <si>
    <t>0,5 l</t>
  </si>
  <si>
    <t>gumové rukavice</t>
  </si>
  <si>
    <t>úklidové s bavlněnou výstelkou, vel. L</t>
  </si>
  <si>
    <t>1-10 párů</t>
  </si>
  <si>
    <t>1 pár rukavic</t>
  </si>
  <si>
    <t>hadr prachovka</t>
  </si>
  <si>
    <t>rozměry 42x40 cm</t>
  </si>
  <si>
    <t>1 - 5 ks</t>
  </si>
  <si>
    <t>1 ks hadru</t>
  </si>
  <si>
    <t xml:space="preserve">hadr na podlahu </t>
  </si>
  <si>
    <t>savý, s hustou texturou, velikost cca  70x60 cm</t>
  </si>
  <si>
    <t>1 -5 ks</t>
  </si>
  <si>
    <t>savý, s hustou texturou, velikost cca  55x60 cm</t>
  </si>
  <si>
    <t>1-5 ks</t>
  </si>
  <si>
    <t>houbička na nádobí</t>
  </si>
  <si>
    <t>pěnová hmota potažená brusnou vrstvou v různých zrnitostech; rozměr cca 9 x 6 cm</t>
  </si>
  <si>
    <t>cca 10 ks</t>
  </si>
  <si>
    <t>1 ks houbičky</t>
  </si>
  <si>
    <t xml:space="preserve">houbová utěrka </t>
  </si>
  <si>
    <t>utěrka houbová; rozměr cca 18 x 15cm</t>
  </si>
  <si>
    <t>cca 5 ks</t>
  </si>
  <si>
    <t>1 ks utěrky</t>
  </si>
  <si>
    <t xml:space="preserve">hygienické sáčky </t>
  </si>
  <si>
    <t>mikrotenové hygienické sáčky do zásobníků na dámské toalety, rozměry cca 14x25 cm</t>
  </si>
  <si>
    <t>cca 25 ks</t>
  </si>
  <si>
    <t xml:space="preserve">1 ks sáčku </t>
  </si>
  <si>
    <t>jednorázový holící strojek</t>
  </si>
  <si>
    <t>pohotový holící strojek, 1 břit, 3vrstvá úprava břitu (keramika, chrom, telfon), úzká holící hlavice</t>
  </si>
  <si>
    <t>cca 5 - 10 ks</t>
  </si>
  <si>
    <t>1 ks holícího strojku</t>
  </si>
  <si>
    <t>krém na ruce ochranný</t>
  </si>
  <si>
    <t>hydratační ochranný krém na ruce s preventivním protibakteriálním účinkem; obsahuje silikonový olej a dezinfekční přísady; vytváří ochranný film; dobře roztíratelný a vstřebatelný; (např.Medilona)</t>
  </si>
  <si>
    <t>100 ml</t>
  </si>
  <si>
    <t>1 litr krému</t>
  </si>
  <si>
    <t>mycí gel s pumpičkou</t>
  </si>
  <si>
    <t>důkladně odstraňuje odolné nečistoty (z pokožky): oleje, tuky, maziva, šmír, saze, grafit, prysky­řice a další; obsahuje: TEA docecylbenzensulfonát  5-8%, Amidy C8-18 a C18 nenasycené  1-3%, Ethoxylát mastného alkoholu  1-2,5%, reakční směs složená z:5-chlor-2-metyl-4-izotaizolin-3-on 0,00015% až &lt;0,0015%  (např. Solvina)</t>
  </si>
  <si>
    <t>250 - 500g</t>
  </si>
  <si>
    <t>1 kg gelu</t>
  </si>
  <si>
    <t>odstraňovač hmyzu ze skel (rozprašovač)</t>
  </si>
  <si>
    <t>Speciální přípravek pro snadné odstranění zbytků hmyzu z karoserie, nárazníků, skel a reflektorů automobilů. Odstraňuje zbytky i z plastových a chromovaných části vozidel</t>
  </si>
  <si>
    <t>1 litr odstraňovače hmyzu</t>
  </si>
  <si>
    <t>osvěžovač vzduchu</t>
  </si>
  <si>
    <t>osvěžovač vzduchu ve spreji eliminující zápachy, provoní prostor, různé vůně (např. Citresin)</t>
  </si>
  <si>
    <t>cca 300 ml</t>
  </si>
  <si>
    <t>1 litr osvěžovače</t>
  </si>
  <si>
    <t>osvěžovač vzduchu ve spreji na WC</t>
  </si>
  <si>
    <t xml:space="preserve">možnost přichycení na obklady WC, možnost výměny náhradní náplně, osvěžuje vzduch a nepříjemné pachy </t>
  </si>
  <si>
    <t>cca 10 ml</t>
  </si>
  <si>
    <t>osvěžuje vzduch a nepříjemné pachy</t>
  </si>
  <si>
    <t>papírové ručníky skládané</t>
  </si>
  <si>
    <t>rozměry 22,4 x 23 cm</t>
  </si>
  <si>
    <t>cca 150 ks</t>
  </si>
  <si>
    <t>1 ks ručníku</t>
  </si>
  <si>
    <t>plastový pytel na inf. odpad</t>
  </si>
  <si>
    <t>extra silný, síla fólie 0,17 mm, černý, 120 l</t>
  </si>
  <si>
    <t>cca 10-50 ks</t>
  </si>
  <si>
    <t>1 ks pytle</t>
  </si>
  <si>
    <t xml:space="preserve">plastový pytel </t>
  </si>
  <si>
    <t>70x110, síla fólie 80 mikronů</t>
  </si>
  <si>
    <t>plastový sáček, pevný</t>
  </si>
  <si>
    <t>použití na odpad, 30 l</t>
  </si>
  <si>
    <t>25-50 ks</t>
  </si>
  <si>
    <t>použití na odpad, 60 l, zavazovací</t>
  </si>
  <si>
    <t>prací prostředek na mastnou špínu</t>
  </si>
  <si>
    <t>Prací prostředek na mastnou špínu vhodný do automatické pračky, na bázi mazlavého mýdla, s obsahem etoxylovaného alkoholu, rozpouštědla, sody, doplňkových látek; Mazlavé mýdlo 40 %  &lt;40 %, Uhličitan sodný &lt;25 %, Alkohol C12-C15 etoxylovaný  &lt;10 %, Ethanol &lt;10 %  (např. Monteráček)</t>
  </si>
  <si>
    <t>cca 0,5 kg</t>
  </si>
  <si>
    <t>1 kg prostředku</t>
  </si>
  <si>
    <t xml:space="preserve">prací prostředek univerzální (pro profesionální použití) </t>
  </si>
  <si>
    <t>pro použití v automatických pračkách; složení: sodium carbonate 20-30%, sodium carbonate peroxide  10-20%, sodium dodecylbenzenessulfonate 5-10%, Sodium silicate  1-5%, Citric acid   1-5%, c13-15 pareth-n &lt; 1% (Ariel Expert Profi)</t>
  </si>
  <si>
    <t>cca 7 kg</t>
  </si>
  <si>
    <t xml:space="preserve">sáčky igelitové (LDPE) </t>
  </si>
  <si>
    <t>extra silné igelitové sáčky, síla fólie 50 mikronů, rozměry 20x30 cm</t>
  </si>
  <si>
    <t>cca 100 ks</t>
  </si>
  <si>
    <t>sáčky polyethylenové s ušima</t>
  </si>
  <si>
    <t>sáčky polyethylenové (PE) s ušima, 220+60x450 mm, role</t>
  </si>
  <si>
    <t>cca 200 ks</t>
  </si>
  <si>
    <t>1 role</t>
  </si>
  <si>
    <t>směs do ostřikovačů</t>
  </si>
  <si>
    <t>letní směs do ostřikovačů</t>
  </si>
  <si>
    <t>cca 3 až 5 litrů</t>
  </si>
  <si>
    <t>1 l směsi</t>
  </si>
  <si>
    <t xml:space="preserve">směs do ostřikovačů </t>
  </si>
  <si>
    <t xml:space="preserve">zimní směs do ostřikovačů, do -40 °C </t>
  </si>
  <si>
    <t>3 až 5 litrů</t>
  </si>
  <si>
    <t>insekticidní přípravek aerosolový proti létajícímu a lezoucímu hmyzu; obsahuje: butan/propan &gt;30 %, benzinová frakce (ropná), hydrogenovanáý těžká 5-15 %, nízkvroucí hydrogenovaný benzín, tetrametrhrin &lt;0,5 %, permethrin 0,5 % (např. Raid)</t>
  </si>
  <si>
    <t>cca 500 ml</t>
  </si>
  <si>
    <t>1 l spreje</t>
  </si>
  <si>
    <t>sůl do myčky nádobí</t>
  </si>
  <si>
    <t xml:space="preserve">jednosložková látka, složení: chlorid sodný 100%, hustota 2.17 g/cm3 [20°C]  </t>
  </si>
  <si>
    <t>0,5 - 4 kg</t>
  </si>
  <si>
    <t>1 kg soli</t>
  </si>
  <si>
    <t>tablety do pisoáru</t>
  </si>
  <si>
    <t>čistící a dezodorační přípravek pro sanitární zařízení, určený ke vkládání do pisoárů, slouží k dezodoraci prostor WC, zabaraňuje tvorbě usazenin; obsahuje benzensulfonovou kyselinu 15-20 % (např. Prix)</t>
  </si>
  <si>
    <t>cca 50 ks</t>
  </si>
  <si>
    <t>1 ks tablet</t>
  </si>
  <si>
    <t>tablety do myčky nádobí</t>
  </si>
  <si>
    <r>
      <t xml:space="preserve">složení: uhličitan sodný 30-60 %, uhličitan disodný, směs s peroxidem vodíku (2:3) 10-15 %; skupenství pevná látka, hodnota pH 10.4 </t>
    </r>
    <r>
      <rPr>
        <sz val="10"/>
        <rFont val="Calibri"/>
        <family val="2"/>
      </rPr>
      <t>[Konc. (% w/w): 10%], rozpustné ve studené a horké vodě ( např. Finish)</t>
    </r>
  </si>
  <si>
    <t>1 ks tablety</t>
  </si>
  <si>
    <t>tekuté mýdlo s pumpičkou</t>
  </si>
  <si>
    <t xml:space="preserve">parfémovaný čisticí prostředek na ruce; jemné tekuté mýdlo s antibakteriální přísadou pro mytí a ošetřování rukou; obsahuje triclosan, tenzidy; </t>
  </si>
  <si>
    <t>cca 250 - 500 ml</t>
  </si>
  <si>
    <t>1 l mýdla</t>
  </si>
  <si>
    <t>tekuté mýdlo - náplně</t>
  </si>
  <si>
    <t>tekuté mýdlo  pro použití v dávkovačích na tekuté mýdlo; složení: voda, anioaktivní a neionogenní tenzidové směsi, glycerin, kolagen, lecitin, perleť, barvivo, parfém a konzervační prostředky, pH 5,5 - 6</t>
  </si>
  <si>
    <t>1 až 5 litrů</t>
  </si>
  <si>
    <t xml:space="preserve">toaletní papír </t>
  </si>
  <si>
    <t>použití do zásobníku, dvouvstvý, průměr 19 cm</t>
  </si>
  <si>
    <t>cca 6 ks</t>
  </si>
  <si>
    <t xml:space="preserve">1 ks role toaletního papíru </t>
  </si>
  <si>
    <t>univerzální desinfekční čistící prostředek</t>
  </si>
  <si>
    <t>čištění a dezinfekce ploch a předmětů, dezinfekce pitné vody ve studnách, dezinfekce a likvidace řas v bazénech; složení: chlornan sodný &lt; 5%, hydroxid sodný  &lt; 1 % (např. Savo)</t>
  </si>
  <si>
    <t>univerzální mycí a čistící prostředek</t>
  </si>
  <si>
    <t>tekutý dezinfekční čistící prostředek na čištění podlah a povrchů s bělícím účinkem (např. Mr. Proper univerzální čistič nebo AJAX univerzální saponát)</t>
  </si>
  <si>
    <t>1 - 5 litrů</t>
  </si>
  <si>
    <t xml:space="preserve">WC čistič </t>
  </si>
  <si>
    <t>čistící prostředek na WC, sanitární zařízení, keramiku a další povrchy odolné vůči kyselinám, k odstraňování nečistot, vodního a močového kamene a usazenin sloučenin železa (rzi); složení: méně než 5% aniontové povrchově aktivní látky; méně než 5% neiontové povrchově aktivní látky; méně než 5% bělícího činidla na bázi chlóru; parfém (např. HIT WC gel)</t>
  </si>
  <si>
    <t>0,5 - 1 litru</t>
  </si>
  <si>
    <t xml:space="preserve">1 l čističe </t>
  </si>
  <si>
    <t>WC vonný závěs</t>
  </si>
  <si>
    <t>čístící a dezodorační přípravek pro WC mísy a sanitární zařízení; tuhá hmota voskovitého charakteru, která je směsí povrchově aktivních látek aniontového a neiontového charakteru, parfému, barviva a pomocných látek</t>
  </si>
  <si>
    <t>1 až 5 ks</t>
  </si>
  <si>
    <t>1 ks závěsu</t>
  </si>
  <si>
    <t>Cena celkem</t>
  </si>
  <si>
    <t>Nabídková cena bez DPH</t>
  </si>
  <si>
    <t xml:space="preserve">Výše DPH </t>
  </si>
  <si>
    <t>Nabídková cena včetně DPH</t>
  </si>
  <si>
    <t>Vyhotovil:</t>
  </si>
  <si>
    <t>* vyplní účastník</t>
  </si>
  <si>
    <t>dne:</t>
  </si>
  <si>
    <t>Pozn: Nacenění jednotlivých položek uveďte po jednotkových kusech nebo litrech (viz tabulka), nikoliv balení!</t>
  </si>
  <si>
    <t>Uvedené obchodní názvy položek v technické specifikaci slouží pouze k orientačním účelům. Zadavatel akceptuje i kvalitativně obdobné výrobky splňující minimální požadavky zadavatele na vlastnosti předmětu plnění.</t>
  </si>
  <si>
    <t>"Dodávka drogerie pro ZZS KVK"</t>
  </si>
  <si>
    <r>
      <t xml:space="preserve">Technická specifikace dodávky a prozpis kupní ceny </t>
    </r>
    <r>
      <rPr>
        <sz val="10"/>
        <rFont val="Calibri"/>
        <family val="2"/>
        <scheme val="minor"/>
      </rPr>
      <t>(formulář pro zpracování nabídkové ceny)</t>
    </r>
  </si>
  <si>
    <t>Příloha smlouvy č. 1</t>
  </si>
  <si>
    <t>sprej proti létajícímu a lezoucímu hmyzu</t>
  </si>
  <si>
    <t>osvěžovač vzduchu ve spreji na WC - náhradní náplně - kompatiboní s bodem č.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</si>
</sst>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sz val="10"/>
      <name val="Courier"/>
      <family val="1"/>
    </font>
    <font>
      <sz val="10"/>
      <name val="Arial CE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4">
    <xf numFmtId="0" fontId="0" fillId="0" borderId="0" xfId="0"/>
    <xf numFmtId="0" fontId="5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/>
    <xf numFmtId="165" fontId="6" fillId="2" borderId="0" xfId="0" applyNumberFormat="1" applyFont="1" applyFill="1" applyAlignment="1">
      <alignment horizontal="right" vertical="center"/>
    </xf>
    <xf numFmtId="0" fontId="9" fillId="2" borderId="0" xfId="0" applyFont="1" applyFill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0" fontId="6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5" fillId="3" borderId="5" xfId="0" applyFont="1" applyFill="1" applyBorder="1"/>
    <xf numFmtId="0" fontId="5" fillId="4" borderId="1" xfId="0" applyFont="1" applyFill="1" applyBorder="1" applyProtection="1">
      <protection locked="0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164" fontId="5" fillId="3" borderId="7" xfId="0" applyNumberFormat="1" applyFont="1" applyFill="1" applyBorder="1" applyAlignment="1">
      <alignment vertical="center"/>
    </xf>
    <xf numFmtId="164" fontId="6" fillId="5" borderId="8" xfId="0" applyNumberFormat="1" applyFont="1" applyFill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horizontal="left" vertical="center" wrapText="1"/>
    </xf>
    <xf numFmtId="164" fontId="7" fillId="5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5" fillId="3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2" borderId="0" xfId="0" applyFont="1" applyFill="1" applyAlignment="1">
      <alignment wrapText="1"/>
    </xf>
    <xf numFmtId="0" fontId="9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5" fillId="4" borderId="1" xfId="0" applyNumberFormat="1" applyFont="1" applyFill="1" applyBorder="1" applyProtection="1">
      <protection locked="0"/>
    </xf>
    <xf numFmtId="0" fontId="0" fillId="4" borderId="1" xfId="0" applyFill="1" applyBorder="1"/>
    <xf numFmtId="0" fontId="9" fillId="3" borderId="11" xfId="0" applyFont="1" applyFill="1" applyBorder="1" applyAlignment="1">
      <alignment wrapText="1"/>
    </xf>
    <xf numFmtId="0" fontId="0" fillId="4" borderId="12" xfId="0" applyFill="1" applyBorder="1"/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center" vertical="top"/>
    </xf>
    <xf numFmtId="0" fontId="5" fillId="6" borderId="13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wrapText="1"/>
    </xf>
    <xf numFmtId="0" fontId="9" fillId="6" borderId="14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left"/>
    </xf>
    <xf numFmtId="0" fontId="0" fillId="4" borderId="17" xfId="0" applyFill="1" applyBorder="1"/>
    <xf numFmtId="0" fontId="5" fillId="0" borderId="17" xfId="0" applyFont="1" applyBorder="1" applyAlignment="1">
      <alignment horizontal="center"/>
    </xf>
    <xf numFmtId="164" fontId="5" fillId="4" borderId="17" xfId="0" applyNumberFormat="1" applyFont="1" applyFill="1" applyBorder="1" applyProtection="1">
      <protection locked="0"/>
    </xf>
    <xf numFmtId="0" fontId="5" fillId="4" borderId="17" xfId="0" applyFont="1" applyFill="1" applyBorder="1" applyProtection="1">
      <protection locked="0"/>
    </xf>
    <xf numFmtId="164" fontId="5" fillId="0" borderId="17" xfId="0" applyNumberFormat="1" applyFont="1" applyBorder="1"/>
    <xf numFmtId="164" fontId="6" fillId="0" borderId="8" xfId="0" applyNumberFormat="1" applyFont="1" applyBorder="1"/>
    <xf numFmtId="0" fontId="5" fillId="0" borderId="18" xfId="0" applyFont="1" applyBorder="1" applyAlignment="1">
      <alignment horizontal="center" vertical="center"/>
    </xf>
    <xf numFmtId="164" fontId="6" fillId="0" borderId="9" xfId="0" applyNumberFormat="1" applyFont="1" applyBorder="1"/>
    <xf numFmtId="0" fontId="5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164" fontId="5" fillId="4" borderId="12" xfId="0" applyNumberFormat="1" applyFont="1" applyFill="1" applyBorder="1" applyProtection="1">
      <protection locked="0"/>
    </xf>
    <xf numFmtId="0" fontId="5" fillId="4" borderId="12" xfId="0" applyFont="1" applyFill="1" applyBorder="1" applyProtection="1">
      <protection locked="0"/>
    </xf>
    <xf numFmtId="164" fontId="5" fillId="0" borderId="12" xfId="0" applyNumberFormat="1" applyFont="1" applyBorder="1"/>
    <xf numFmtId="164" fontId="6" fillId="0" borderId="10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top"/>
    </xf>
    <xf numFmtId="0" fontId="6" fillId="0" borderId="20" xfId="0" applyFont="1" applyBorder="1" applyAlignment="1">
      <alignment vertical="center"/>
    </xf>
    <xf numFmtId="0" fontId="6" fillId="5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edefinován" xfId="21"/>
    <cellStyle name="normální 2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0"/>
  <sheetViews>
    <sheetView tabSelected="1" zoomScale="115" zoomScaleNormal="115"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N6" sqref="N6"/>
    </sheetView>
  </sheetViews>
  <sheetFormatPr defaultColWidth="9.140625" defaultRowHeight="15"/>
  <cols>
    <col min="1" max="1" width="3.28125" style="17" customWidth="1"/>
    <col min="2" max="2" width="20.7109375" style="15" customWidth="1"/>
    <col min="3" max="3" width="43.00390625" style="2" customWidth="1"/>
    <col min="4" max="4" width="12.00390625" style="3" customWidth="1"/>
    <col min="5" max="5" width="13.00390625" style="2" customWidth="1"/>
    <col min="6" max="6" width="14.421875" style="3" customWidth="1"/>
    <col min="7" max="7" width="13.7109375" style="44" customWidth="1"/>
    <col min="8" max="8" width="15.28125" style="3" customWidth="1"/>
    <col min="9" max="9" width="9.28125" style="3" customWidth="1"/>
    <col min="10" max="10" width="16.00390625" style="3" customWidth="1"/>
    <col min="11" max="11" width="15.00390625" style="3" customWidth="1"/>
    <col min="12" max="12" width="16.8515625" style="3" customWidth="1"/>
    <col min="13" max="16384" width="9.140625" style="3" customWidth="1"/>
  </cols>
  <sheetData>
    <row r="1" spans="1:12" s="7" customFormat="1" ht="17.25" customHeight="1">
      <c r="A1" s="18"/>
      <c r="B1" s="81" t="s">
        <v>181</v>
      </c>
      <c r="C1" s="81"/>
      <c r="D1" s="81"/>
      <c r="E1" s="81"/>
      <c r="F1" s="19"/>
      <c r="G1" s="38"/>
      <c r="H1" s="20"/>
      <c r="I1" s="20"/>
      <c r="J1" s="20"/>
      <c r="K1" s="24"/>
      <c r="L1" s="47" t="s">
        <v>182</v>
      </c>
    </row>
    <row r="2" spans="1:12" ht="15">
      <c r="A2" s="21"/>
      <c r="B2" s="82" t="s">
        <v>0</v>
      </c>
      <c r="C2" s="82"/>
      <c r="D2" s="82"/>
      <c r="E2" s="35"/>
      <c r="F2" s="22"/>
      <c r="G2" s="39"/>
      <c r="H2" s="23"/>
      <c r="I2" s="23"/>
      <c r="J2" s="23"/>
      <c r="K2" s="24"/>
      <c r="L2" s="24"/>
    </row>
    <row r="3" spans="1:12" ht="13.5" thickBot="1">
      <c r="A3" s="21"/>
      <c r="B3" s="83" t="s">
        <v>180</v>
      </c>
      <c r="C3" s="83"/>
      <c r="D3" s="83"/>
      <c r="E3" s="83"/>
      <c r="F3" s="49"/>
      <c r="G3" s="50"/>
      <c r="H3" s="23"/>
      <c r="I3" s="23"/>
      <c r="J3" s="23"/>
      <c r="K3" s="24"/>
      <c r="L3" s="24"/>
    </row>
    <row r="4" spans="1:12" ht="60" customHeight="1" thickBot="1">
      <c r="A4" s="51" t="s">
        <v>1</v>
      </c>
      <c r="B4" s="52" t="s">
        <v>2</v>
      </c>
      <c r="C4" s="53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5" t="s">
        <v>9</v>
      </c>
      <c r="J4" s="54" t="s">
        <v>10</v>
      </c>
      <c r="K4" s="54" t="s">
        <v>11</v>
      </c>
      <c r="L4" s="56" t="s">
        <v>12</v>
      </c>
    </row>
    <row r="5" spans="1:12" ht="93" customHeight="1">
      <c r="A5" s="57">
        <v>1</v>
      </c>
      <c r="B5" s="58" t="s">
        <v>13</v>
      </c>
      <c r="C5" s="59" t="s">
        <v>14</v>
      </c>
      <c r="D5" s="60" t="s">
        <v>15</v>
      </c>
      <c r="E5" s="59" t="s">
        <v>16</v>
      </c>
      <c r="F5" s="61"/>
      <c r="G5" s="62">
        <v>1236</v>
      </c>
      <c r="H5" s="63"/>
      <c r="I5" s="64"/>
      <c r="J5" s="65">
        <f>H5*I5%+H5</f>
        <v>0</v>
      </c>
      <c r="K5" s="65">
        <f>H5*G5</f>
        <v>0</v>
      </c>
      <c r="L5" s="66">
        <f>J5*G5</f>
        <v>0</v>
      </c>
    </row>
    <row r="6" spans="1:12" ht="73.5" customHeight="1">
      <c r="A6" s="67">
        <v>2</v>
      </c>
      <c r="B6" s="4" t="s">
        <v>17</v>
      </c>
      <c r="C6" s="4" t="s">
        <v>18</v>
      </c>
      <c r="D6" s="10" t="s">
        <v>19</v>
      </c>
      <c r="E6" s="5" t="s">
        <v>20</v>
      </c>
      <c r="F6" s="46"/>
      <c r="G6" s="40">
        <v>1248</v>
      </c>
      <c r="H6" s="45"/>
      <c r="I6" s="25"/>
      <c r="J6" s="14">
        <f aca="true" t="shared" si="0" ref="J6:J50">H6*I6%+H6</f>
        <v>0</v>
      </c>
      <c r="K6" s="14">
        <f aca="true" t="shared" si="1" ref="K6:K50">H6*G6</f>
        <v>0</v>
      </c>
      <c r="L6" s="68">
        <f aca="true" t="shared" si="2" ref="L6:L50">J6*G6</f>
        <v>0</v>
      </c>
    </row>
    <row r="7" spans="1:12" ht="66" customHeight="1">
      <c r="A7" s="67">
        <v>3</v>
      </c>
      <c r="B7" s="4" t="s">
        <v>21</v>
      </c>
      <c r="C7" s="5" t="s">
        <v>22</v>
      </c>
      <c r="D7" s="10" t="s">
        <v>23</v>
      </c>
      <c r="E7" s="5" t="s">
        <v>24</v>
      </c>
      <c r="F7" s="46"/>
      <c r="G7" s="40">
        <v>500</v>
      </c>
      <c r="H7" s="45"/>
      <c r="I7" s="25"/>
      <c r="J7" s="14">
        <f>H7*I7%+H7</f>
        <v>0</v>
      </c>
      <c r="K7" s="14">
        <f t="shared" si="1"/>
        <v>0</v>
      </c>
      <c r="L7" s="68">
        <f t="shared" si="2"/>
        <v>0</v>
      </c>
    </row>
    <row r="8" spans="1:12" ht="52.5" customHeight="1">
      <c r="A8" s="67">
        <v>4</v>
      </c>
      <c r="B8" s="4" t="s">
        <v>25</v>
      </c>
      <c r="C8" s="5" t="s">
        <v>26</v>
      </c>
      <c r="D8" s="10" t="s">
        <v>27</v>
      </c>
      <c r="E8" s="5" t="s">
        <v>28</v>
      </c>
      <c r="F8" s="46"/>
      <c r="G8" s="40">
        <v>334.5</v>
      </c>
      <c r="H8" s="45"/>
      <c r="I8" s="25"/>
      <c r="J8" s="14">
        <f t="shared" si="0"/>
        <v>0</v>
      </c>
      <c r="K8" s="14">
        <f t="shared" si="1"/>
        <v>0</v>
      </c>
      <c r="L8" s="68">
        <f t="shared" si="2"/>
        <v>0</v>
      </c>
    </row>
    <row r="9" spans="1:12" ht="65.25" customHeight="1">
      <c r="A9" s="67">
        <v>5</v>
      </c>
      <c r="B9" s="4" t="s">
        <v>29</v>
      </c>
      <c r="C9" s="5" t="s">
        <v>30</v>
      </c>
      <c r="D9" s="10" t="s">
        <v>31</v>
      </c>
      <c r="E9" s="5" t="s">
        <v>32</v>
      </c>
      <c r="F9" s="46"/>
      <c r="G9" s="40">
        <v>10530</v>
      </c>
      <c r="H9" s="45"/>
      <c r="I9" s="25"/>
      <c r="J9" s="14">
        <f t="shared" si="0"/>
        <v>0</v>
      </c>
      <c r="K9" s="14">
        <f t="shared" si="1"/>
        <v>0</v>
      </c>
      <c r="L9" s="68">
        <f t="shared" si="2"/>
        <v>0</v>
      </c>
    </row>
    <row r="10" spans="1:12" ht="68.45" customHeight="1">
      <c r="A10" s="67">
        <v>6</v>
      </c>
      <c r="B10" s="16" t="s">
        <v>33</v>
      </c>
      <c r="C10" s="1" t="s">
        <v>34</v>
      </c>
      <c r="D10" s="10" t="s">
        <v>35</v>
      </c>
      <c r="E10" s="5" t="s">
        <v>36</v>
      </c>
      <c r="F10" s="46"/>
      <c r="G10" s="40">
        <v>700</v>
      </c>
      <c r="H10" s="45"/>
      <c r="I10" s="25"/>
      <c r="J10" s="14">
        <f t="shared" si="0"/>
        <v>0</v>
      </c>
      <c r="K10" s="14">
        <f t="shared" si="1"/>
        <v>0</v>
      </c>
      <c r="L10" s="68">
        <f t="shared" si="2"/>
        <v>0</v>
      </c>
    </row>
    <row r="11" spans="1:12" ht="66.75" customHeight="1">
      <c r="A11" s="67">
        <v>7</v>
      </c>
      <c r="B11" s="16" t="s">
        <v>37</v>
      </c>
      <c r="C11" s="1" t="s">
        <v>38</v>
      </c>
      <c r="D11" s="10" t="s">
        <v>39</v>
      </c>
      <c r="E11" s="5" t="s">
        <v>36</v>
      </c>
      <c r="F11" s="46"/>
      <c r="G11" s="40">
        <v>198</v>
      </c>
      <c r="H11" s="45"/>
      <c r="I11" s="25"/>
      <c r="J11" s="14">
        <f t="shared" si="0"/>
        <v>0</v>
      </c>
      <c r="K11" s="14">
        <f t="shared" si="1"/>
        <v>0</v>
      </c>
      <c r="L11" s="68">
        <f t="shared" si="2"/>
        <v>0</v>
      </c>
    </row>
    <row r="12" spans="1:12" ht="39" customHeight="1">
      <c r="A12" s="67">
        <v>8</v>
      </c>
      <c r="B12" s="4" t="s">
        <v>40</v>
      </c>
      <c r="C12" s="5" t="s">
        <v>41</v>
      </c>
      <c r="D12" s="10" t="s">
        <v>42</v>
      </c>
      <c r="E12" s="5" t="s">
        <v>24</v>
      </c>
      <c r="F12" s="46"/>
      <c r="G12" s="40">
        <v>63</v>
      </c>
      <c r="H12" s="45"/>
      <c r="I12" s="25"/>
      <c r="J12" s="14">
        <f t="shared" si="0"/>
        <v>0</v>
      </c>
      <c r="K12" s="14">
        <f t="shared" si="1"/>
        <v>0</v>
      </c>
      <c r="L12" s="68">
        <f t="shared" si="2"/>
        <v>0</v>
      </c>
    </row>
    <row r="13" spans="1:12" ht="17.25" customHeight="1">
      <c r="A13" s="67">
        <v>9</v>
      </c>
      <c r="B13" s="16" t="s">
        <v>43</v>
      </c>
      <c r="C13" s="1" t="s">
        <v>44</v>
      </c>
      <c r="D13" s="10" t="s">
        <v>45</v>
      </c>
      <c r="E13" s="5" t="s">
        <v>46</v>
      </c>
      <c r="F13" s="46"/>
      <c r="G13" s="40">
        <v>84</v>
      </c>
      <c r="H13" s="45"/>
      <c r="I13" s="25"/>
      <c r="J13" s="14">
        <f t="shared" si="0"/>
        <v>0</v>
      </c>
      <c r="K13" s="14">
        <f t="shared" si="1"/>
        <v>0</v>
      </c>
      <c r="L13" s="68">
        <f t="shared" si="2"/>
        <v>0</v>
      </c>
    </row>
    <row r="14" spans="1:12" ht="28.5" customHeight="1">
      <c r="A14" s="67">
        <v>10</v>
      </c>
      <c r="B14" s="4" t="s">
        <v>47</v>
      </c>
      <c r="C14" s="5" t="s">
        <v>48</v>
      </c>
      <c r="D14" s="10" t="s">
        <v>49</v>
      </c>
      <c r="E14" s="5" t="s">
        <v>36</v>
      </c>
      <c r="F14" s="46"/>
      <c r="G14" s="40">
        <v>108</v>
      </c>
      <c r="H14" s="45"/>
      <c r="I14" s="25"/>
      <c r="J14" s="14">
        <f t="shared" si="0"/>
        <v>0</v>
      </c>
      <c r="K14" s="14">
        <f t="shared" si="1"/>
        <v>0</v>
      </c>
      <c r="L14" s="68">
        <f t="shared" si="2"/>
        <v>0</v>
      </c>
    </row>
    <row r="15" spans="1:12" ht="30.6" customHeight="1">
      <c r="A15" s="67">
        <v>11</v>
      </c>
      <c r="B15" s="16" t="s">
        <v>50</v>
      </c>
      <c r="C15" s="5" t="s">
        <v>51</v>
      </c>
      <c r="D15" s="10" t="s">
        <v>52</v>
      </c>
      <c r="E15" s="5" t="s">
        <v>53</v>
      </c>
      <c r="F15" s="46"/>
      <c r="G15" s="40">
        <v>450</v>
      </c>
      <c r="H15" s="45"/>
      <c r="I15" s="25"/>
      <c r="J15" s="14">
        <f t="shared" si="0"/>
        <v>0</v>
      </c>
      <c r="K15" s="14">
        <f t="shared" si="1"/>
        <v>0</v>
      </c>
      <c r="L15" s="68">
        <f t="shared" si="2"/>
        <v>0</v>
      </c>
    </row>
    <row r="16" spans="1:12" ht="16.15" customHeight="1">
      <c r="A16" s="67">
        <v>12</v>
      </c>
      <c r="B16" s="4" t="s">
        <v>54</v>
      </c>
      <c r="C16" s="5" t="s">
        <v>55</v>
      </c>
      <c r="D16" s="10" t="s">
        <v>56</v>
      </c>
      <c r="E16" s="5" t="s">
        <v>57</v>
      </c>
      <c r="F16" s="46"/>
      <c r="G16" s="40">
        <v>447</v>
      </c>
      <c r="H16" s="45"/>
      <c r="I16" s="25"/>
      <c r="J16" s="14">
        <f t="shared" si="0"/>
        <v>0</v>
      </c>
      <c r="K16" s="14">
        <f t="shared" si="1"/>
        <v>0</v>
      </c>
      <c r="L16" s="68">
        <f t="shared" si="2"/>
        <v>0</v>
      </c>
    </row>
    <row r="17" spans="1:12" ht="18" customHeight="1">
      <c r="A17" s="67">
        <v>13</v>
      </c>
      <c r="B17" s="4" t="s">
        <v>58</v>
      </c>
      <c r="C17" s="5" t="s">
        <v>59</v>
      </c>
      <c r="D17" s="10" t="s">
        <v>60</v>
      </c>
      <c r="E17" s="5" t="s">
        <v>57</v>
      </c>
      <c r="F17" s="46"/>
      <c r="G17" s="40">
        <v>1926</v>
      </c>
      <c r="H17" s="45"/>
      <c r="I17" s="25"/>
      <c r="J17" s="14">
        <f t="shared" si="0"/>
        <v>0</v>
      </c>
      <c r="K17" s="14">
        <f t="shared" si="1"/>
        <v>0</v>
      </c>
      <c r="L17" s="68">
        <f t="shared" si="2"/>
        <v>0</v>
      </c>
    </row>
    <row r="18" spans="1:12" ht="18" customHeight="1">
      <c r="A18" s="67">
        <v>14</v>
      </c>
      <c r="B18" s="4" t="s">
        <v>58</v>
      </c>
      <c r="C18" s="5" t="s">
        <v>61</v>
      </c>
      <c r="D18" s="10" t="s">
        <v>62</v>
      </c>
      <c r="E18" s="5" t="s">
        <v>57</v>
      </c>
      <c r="F18" s="46"/>
      <c r="G18" s="40">
        <v>1578</v>
      </c>
      <c r="H18" s="45"/>
      <c r="I18" s="25"/>
      <c r="J18" s="14">
        <f t="shared" si="0"/>
        <v>0</v>
      </c>
      <c r="K18" s="14">
        <f t="shared" si="1"/>
        <v>0</v>
      </c>
      <c r="L18" s="68">
        <f t="shared" si="2"/>
        <v>0</v>
      </c>
    </row>
    <row r="19" spans="1:12" ht="29.25" customHeight="1">
      <c r="A19" s="67">
        <v>15</v>
      </c>
      <c r="B19" s="16" t="s">
        <v>63</v>
      </c>
      <c r="C19" s="4" t="s">
        <v>64</v>
      </c>
      <c r="D19" s="10" t="s">
        <v>65</v>
      </c>
      <c r="E19" s="5" t="s">
        <v>66</v>
      </c>
      <c r="F19" s="46"/>
      <c r="G19" s="40">
        <v>5280</v>
      </c>
      <c r="H19" s="45"/>
      <c r="I19" s="25"/>
      <c r="J19" s="14">
        <f t="shared" si="0"/>
        <v>0</v>
      </c>
      <c r="K19" s="14">
        <f t="shared" si="1"/>
        <v>0</v>
      </c>
      <c r="L19" s="68">
        <f t="shared" si="2"/>
        <v>0</v>
      </c>
    </row>
    <row r="20" spans="1:12" ht="18" customHeight="1">
      <c r="A20" s="67">
        <v>16</v>
      </c>
      <c r="B20" s="16" t="s">
        <v>67</v>
      </c>
      <c r="C20" s="4" t="s">
        <v>68</v>
      </c>
      <c r="D20" s="10" t="s">
        <v>69</v>
      </c>
      <c r="E20" s="5" t="s">
        <v>70</v>
      </c>
      <c r="F20" s="46"/>
      <c r="G20" s="40">
        <v>2061</v>
      </c>
      <c r="H20" s="45"/>
      <c r="I20" s="25"/>
      <c r="J20" s="14">
        <f t="shared" si="0"/>
        <v>0</v>
      </c>
      <c r="K20" s="14">
        <f t="shared" si="1"/>
        <v>0</v>
      </c>
      <c r="L20" s="68">
        <f t="shared" si="2"/>
        <v>0</v>
      </c>
    </row>
    <row r="21" spans="1:12" ht="25.5" customHeight="1">
      <c r="A21" s="67">
        <v>17</v>
      </c>
      <c r="B21" s="4" t="s">
        <v>71</v>
      </c>
      <c r="C21" s="5" t="s">
        <v>72</v>
      </c>
      <c r="D21" s="10" t="s">
        <v>73</v>
      </c>
      <c r="E21" s="5" t="s">
        <v>74</v>
      </c>
      <c r="F21" s="46"/>
      <c r="G21" s="40">
        <v>2550</v>
      </c>
      <c r="H21" s="45"/>
      <c r="I21" s="25"/>
      <c r="J21" s="14">
        <f t="shared" si="0"/>
        <v>0</v>
      </c>
      <c r="K21" s="14">
        <f t="shared" si="1"/>
        <v>0</v>
      </c>
      <c r="L21" s="68">
        <f t="shared" si="2"/>
        <v>0</v>
      </c>
    </row>
    <row r="22" spans="1:12" ht="26.25" customHeight="1">
      <c r="A22" s="67">
        <v>18</v>
      </c>
      <c r="B22" s="16" t="s">
        <v>75</v>
      </c>
      <c r="C22" s="1" t="s">
        <v>76</v>
      </c>
      <c r="D22" s="10" t="s">
        <v>77</v>
      </c>
      <c r="E22" s="5" t="s">
        <v>78</v>
      </c>
      <c r="F22" s="46"/>
      <c r="G22" s="41">
        <v>420</v>
      </c>
      <c r="H22" s="45"/>
      <c r="I22" s="25"/>
      <c r="J22" s="14">
        <f t="shared" si="0"/>
        <v>0</v>
      </c>
      <c r="K22" s="14">
        <f t="shared" si="1"/>
        <v>0</v>
      </c>
      <c r="L22" s="68">
        <f t="shared" si="2"/>
        <v>0</v>
      </c>
    </row>
    <row r="23" spans="1:12" ht="56.25" customHeight="1">
      <c r="A23" s="67">
        <v>19</v>
      </c>
      <c r="B23" s="16" t="s">
        <v>79</v>
      </c>
      <c r="C23" s="4" t="s">
        <v>80</v>
      </c>
      <c r="D23" s="10" t="s">
        <v>81</v>
      </c>
      <c r="E23" s="5" t="s">
        <v>82</v>
      </c>
      <c r="F23" s="46"/>
      <c r="G23" s="40">
        <v>35.4</v>
      </c>
      <c r="H23" s="45"/>
      <c r="I23" s="25"/>
      <c r="J23" s="14">
        <f t="shared" si="0"/>
        <v>0</v>
      </c>
      <c r="K23" s="14">
        <f t="shared" si="1"/>
        <v>0</v>
      </c>
      <c r="L23" s="68">
        <f t="shared" si="2"/>
        <v>0</v>
      </c>
    </row>
    <row r="24" spans="1:12" ht="90.75" customHeight="1">
      <c r="A24" s="67">
        <v>20</v>
      </c>
      <c r="B24" s="4" t="s">
        <v>83</v>
      </c>
      <c r="C24" s="5" t="s">
        <v>84</v>
      </c>
      <c r="D24" s="10" t="s">
        <v>85</v>
      </c>
      <c r="E24" s="5" t="s">
        <v>86</v>
      </c>
      <c r="F24" s="46"/>
      <c r="G24" s="40">
        <v>200</v>
      </c>
      <c r="H24" s="45"/>
      <c r="I24" s="25"/>
      <c r="J24" s="14">
        <f t="shared" si="0"/>
        <v>0</v>
      </c>
      <c r="K24" s="14">
        <f t="shared" si="1"/>
        <v>0</v>
      </c>
      <c r="L24" s="68">
        <f t="shared" si="2"/>
        <v>0</v>
      </c>
    </row>
    <row r="25" spans="1:12" ht="54" customHeight="1">
      <c r="A25" s="67">
        <v>21</v>
      </c>
      <c r="B25" s="16" t="s">
        <v>87</v>
      </c>
      <c r="C25" s="69" t="s">
        <v>88</v>
      </c>
      <c r="D25" s="10" t="s">
        <v>27</v>
      </c>
      <c r="E25" s="5" t="s">
        <v>89</v>
      </c>
      <c r="F25" s="46"/>
      <c r="G25" s="41">
        <v>522</v>
      </c>
      <c r="H25" s="45"/>
      <c r="I25" s="25"/>
      <c r="J25" s="14">
        <f t="shared" si="0"/>
        <v>0</v>
      </c>
      <c r="K25" s="14">
        <f t="shared" si="1"/>
        <v>0</v>
      </c>
      <c r="L25" s="68">
        <f t="shared" si="2"/>
        <v>0</v>
      </c>
    </row>
    <row r="26" spans="1:12" ht="36" customHeight="1">
      <c r="A26" s="67">
        <v>22</v>
      </c>
      <c r="B26" s="16" t="s">
        <v>90</v>
      </c>
      <c r="C26" s="4" t="s">
        <v>91</v>
      </c>
      <c r="D26" s="10" t="s">
        <v>92</v>
      </c>
      <c r="E26" s="5" t="s">
        <v>93</v>
      </c>
      <c r="F26" s="46"/>
      <c r="G26" s="40">
        <v>218.4</v>
      </c>
      <c r="H26" s="45"/>
      <c r="I26" s="25"/>
      <c r="J26" s="14">
        <f t="shared" si="0"/>
        <v>0</v>
      </c>
      <c r="K26" s="14">
        <f t="shared" si="1"/>
        <v>0</v>
      </c>
      <c r="L26" s="68">
        <f t="shared" si="2"/>
        <v>0</v>
      </c>
    </row>
    <row r="27" spans="1:12" ht="35.25" customHeight="1">
      <c r="A27" s="67">
        <v>23</v>
      </c>
      <c r="B27" s="16" t="s">
        <v>94</v>
      </c>
      <c r="C27" s="4" t="s">
        <v>95</v>
      </c>
      <c r="D27" s="10" t="s">
        <v>96</v>
      </c>
      <c r="E27" s="5" t="s">
        <v>93</v>
      </c>
      <c r="F27" s="46"/>
      <c r="G27" s="40">
        <v>42</v>
      </c>
      <c r="H27" s="45"/>
      <c r="I27" s="25"/>
      <c r="J27" s="14">
        <f t="shared" si="0"/>
        <v>0</v>
      </c>
      <c r="K27" s="14">
        <f t="shared" si="1"/>
        <v>0</v>
      </c>
      <c r="L27" s="68">
        <f t="shared" si="2"/>
        <v>0</v>
      </c>
    </row>
    <row r="28" spans="1:12" ht="60.75" customHeight="1">
      <c r="A28" s="67">
        <v>24</v>
      </c>
      <c r="B28" s="16" t="s">
        <v>184</v>
      </c>
      <c r="C28" s="4" t="s">
        <v>97</v>
      </c>
      <c r="D28" s="10" t="s">
        <v>96</v>
      </c>
      <c r="E28" s="5" t="s">
        <v>93</v>
      </c>
      <c r="F28" s="46"/>
      <c r="G28" s="40">
        <v>33.66</v>
      </c>
      <c r="H28" s="45"/>
      <c r="I28" s="25"/>
      <c r="J28" s="14">
        <f t="shared" si="0"/>
        <v>0</v>
      </c>
      <c r="K28" s="14">
        <f t="shared" si="1"/>
        <v>0</v>
      </c>
      <c r="L28" s="68">
        <f t="shared" si="2"/>
        <v>0</v>
      </c>
    </row>
    <row r="29" spans="1:12" ht="28.15" customHeight="1">
      <c r="A29" s="67">
        <v>25</v>
      </c>
      <c r="B29" s="16" t="s">
        <v>98</v>
      </c>
      <c r="C29" s="1" t="s">
        <v>99</v>
      </c>
      <c r="D29" s="10" t="s">
        <v>100</v>
      </c>
      <c r="E29" s="5" t="s">
        <v>101</v>
      </c>
      <c r="F29" s="46"/>
      <c r="G29" s="40">
        <v>3672000</v>
      </c>
      <c r="H29" s="45"/>
      <c r="I29" s="25"/>
      <c r="J29" s="14">
        <f t="shared" si="0"/>
        <v>0</v>
      </c>
      <c r="K29" s="14">
        <f t="shared" si="1"/>
        <v>0</v>
      </c>
      <c r="L29" s="68">
        <f t="shared" si="2"/>
        <v>0</v>
      </c>
    </row>
    <row r="30" spans="1:12" ht="25.5">
      <c r="A30" s="67">
        <v>26</v>
      </c>
      <c r="B30" s="16" t="s">
        <v>102</v>
      </c>
      <c r="C30" s="1" t="s">
        <v>103</v>
      </c>
      <c r="D30" s="10" t="s">
        <v>104</v>
      </c>
      <c r="E30" s="5" t="s">
        <v>105</v>
      </c>
      <c r="F30" s="46"/>
      <c r="G30" s="40">
        <v>4520</v>
      </c>
      <c r="H30" s="45"/>
      <c r="I30" s="25"/>
      <c r="J30" s="14">
        <f t="shared" si="0"/>
        <v>0</v>
      </c>
      <c r="K30" s="14">
        <f t="shared" si="1"/>
        <v>0</v>
      </c>
      <c r="L30" s="68">
        <f t="shared" si="2"/>
        <v>0</v>
      </c>
    </row>
    <row r="31" spans="1:12" ht="15">
      <c r="A31" s="67">
        <v>27</v>
      </c>
      <c r="B31" s="16" t="s">
        <v>106</v>
      </c>
      <c r="C31" s="1" t="s">
        <v>107</v>
      </c>
      <c r="D31" s="10" t="s">
        <v>104</v>
      </c>
      <c r="E31" s="5" t="s">
        <v>105</v>
      </c>
      <c r="F31" s="46"/>
      <c r="G31" s="40">
        <v>13500</v>
      </c>
      <c r="H31" s="45"/>
      <c r="I31" s="25"/>
      <c r="J31" s="14">
        <f t="shared" si="0"/>
        <v>0</v>
      </c>
      <c r="K31" s="14">
        <f t="shared" si="1"/>
        <v>0</v>
      </c>
      <c r="L31" s="68">
        <f t="shared" si="2"/>
        <v>0</v>
      </c>
    </row>
    <row r="32" spans="1:12" ht="15">
      <c r="A32" s="67">
        <v>28</v>
      </c>
      <c r="B32" s="16" t="s">
        <v>108</v>
      </c>
      <c r="C32" s="5" t="s">
        <v>109</v>
      </c>
      <c r="D32" s="10" t="s">
        <v>110</v>
      </c>
      <c r="E32" s="5" t="s">
        <v>105</v>
      </c>
      <c r="F32" s="46"/>
      <c r="G32" s="40">
        <v>65250</v>
      </c>
      <c r="H32" s="45"/>
      <c r="I32" s="25"/>
      <c r="J32" s="14">
        <f t="shared" si="0"/>
        <v>0</v>
      </c>
      <c r="K32" s="14">
        <f t="shared" si="1"/>
        <v>0</v>
      </c>
      <c r="L32" s="68">
        <f t="shared" si="2"/>
        <v>0</v>
      </c>
    </row>
    <row r="33" spans="1:12" ht="15">
      <c r="A33" s="67">
        <v>29</v>
      </c>
      <c r="B33" s="4" t="s">
        <v>108</v>
      </c>
      <c r="C33" s="5" t="s">
        <v>111</v>
      </c>
      <c r="D33" s="10" t="s">
        <v>110</v>
      </c>
      <c r="E33" s="5" t="s">
        <v>105</v>
      </c>
      <c r="F33" s="46"/>
      <c r="G33" s="40">
        <v>67500</v>
      </c>
      <c r="H33" s="45"/>
      <c r="I33" s="25"/>
      <c r="J33" s="14">
        <f t="shared" si="0"/>
        <v>0</v>
      </c>
      <c r="K33" s="14">
        <f t="shared" si="1"/>
        <v>0</v>
      </c>
      <c r="L33" s="68">
        <f t="shared" si="2"/>
        <v>0</v>
      </c>
    </row>
    <row r="34" spans="1:12" ht="85.9" customHeight="1">
      <c r="A34" s="67">
        <v>30</v>
      </c>
      <c r="B34" s="16" t="s">
        <v>112</v>
      </c>
      <c r="C34" s="1" t="s">
        <v>113</v>
      </c>
      <c r="D34" s="10" t="s">
        <v>114</v>
      </c>
      <c r="E34" s="5" t="s">
        <v>115</v>
      </c>
      <c r="F34" s="46"/>
      <c r="G34" s="40">
        <v>16.8</v>
      </c>
      <c r="H34" s="45"/>
      <c r="I34" s="25"/>
      <c r="J34" s="14">
        <f t="shared" si="0"/>
        <v>0</v>
      </c>
      <c r="K34" s="14">
        <f t="shared" si="1"/>
        <v>0</v>
      </c>
      <c r="L34" s="68">
        <f t="shared" si="2"/>
        <v>0</v>
      </c>
    </row>
    <row r="35" spans="1:12" ht="71.45" customHeight="1">
      <c r="A35" s="67">
        <v>31</v>
      </c>
      <c r="B35" s="16" t="s">
        <v>116</v>
      </c>
      <c r="C35" s="69" t="s">
        <v>117</v>
      </c>
      <c r="D35" s="10" t="s">
        <v>118</v>
      </c>
      <c r="E35" s="5" t="s">
        <v>115</v>
      </c>
      <c r="F35" s="46"/>
      <c r="G35" s="40">
        <v>1175</v>
      </c>
      <c r="H35" s="45"/>
      <c r="I35" s="25"/>
      <c r="J35" s="14">
        <f t="shared" si="0"/>
        <v>0</v>
      </c>
      <c r="K35" s="14">
        <f t="shared" si="1"/>
        <v>0</v>
      </c>
      <c r="L35" s="68">
        <f t="shared" si="2"/>
        <v>0</v>
      </c>
    </row>
    <row r="36" spans="1:12" ht="26.25" customHeight="1">
      <c r="A36" s="67">
        <v>32</v>
      </c>
      <c r="B36" s="16" t="s">
        <v>119</v>
      </c>
      <c r="C36" s="5" t="s">
        <v>120</v>
      </c>
      <c r="D36" s="10" t="s">
        <v>121</v>
      </c>
      <c r="E36" s="5" t="s">
        <v>74</v>
      </c>
      <c r="F36" s="46"/>
      <c r="G36" s="40">
        <v>18800</v>
      </c>
      <c r="H36" s="45"/>
      <c r="I36" s="25"/>
      <c r="J36" s="14">
        <f t="shared" si="0"/>
        <v>0</v>
      </c>
      <c r="K36" s="14">
        <f t="shared" si="1"/>
        <v>0</v>
      </c>
      <c r="L36" s="68">
        <f t="shared" si="2"/>
        <v>0</v>
      </c>
    </row>
    <row r="37" spans="1:12" ht="26.25" customHeight="1">
      <c r="A37" s="67">
        <v>33</v>
      </c>
      <c r="B37" s="16" t="s">
        <v>122</v>
      </c>
      <c r="C37" s="5" t="s">
        <v>123</v>
      </c>
      <c r="D37" s="10" t="s">
        <v>124</v>
      </c>
      <c r="E37" s="5" t="s">
        <v>125</v>
      </c>
      <c r="F37" s="46"/>
      <c r="G37" s="40">
        <v>200</v>
      </c>
      <c r="H37" s="45"/>
      <c r="I37" s="25"/>
      <c r="J37" s="14">
        <v>0</v>
      </c>
      <c r="K37" s="14">
        <f aca="true" t="shared" si="3" ref="K37">H37*G37</f>
        <v>0</v>
      </c>
      <c r="L37" s="68">
        <f aca="true" t="shared" si="4" ref="L37">J37*G37</f>
        <v>0</v>
      </c>
    </row>
    <row r="38" spans="1:12" ht="15" customHeight="1">
      <c r="A38" s="67">
        <v>34</v>
      </c>
      <c r="B38" s="4" t="s">
        <v>126</v>
      </c>
      <c r="C38" s="5" t="s">
        <v>127</v>
      </c>
      <c r="D38" s="10" t="s">
        <v>128</v>
      </c>
      <c r="E38" s="5" t="s">
        <v>129</v>
      </c>
      <c r="F38" s="46"/>
      <c r="G38" s="40">
        <v>4080</v>
      </c>
      <c r="H38" s="45"/>
      <c r="I38" s="25"/>
      <c r="J38" s="14">
        <f t="shared" si="0"/>
        <v>0</v>
      </c>
      <c r="K38" s="14">
        <f t="shared" si="1"/>
        <v>0</v>
      </c>
      <c r="L38" s="68">
        <f t="shared" si="2"/>
        <v>0</v>
      </c>
    </row>
    <row r="39" spans="1:12" ht="15" customHeight="1">
      <c r="A39" s="67">
        <v>35</v>
      </c>
      <c r="B39" s="4" t="s">
        <v>130</v>
      </c>
      <c r="C39" s="69" t="s">
        <v>131</v>
      </c>
      <c r="D39" s="10" t="s">
        <v>132</v>
      </c>
      <c r="E39" s="5" t="s">
        <v>129</v>
      </c>
      <c r="F39" s="46"/>
      <c r="G39" s="40">
        <v>2520</v>
      </c>
      <c r="H39" s="45"/>
      <c r="I39" s="25"/>
      <c r="J39" s="14">
        <f t="shared" si="0"/>
        <v>0</v>
      </c>
      <c r="K39" s="14">
        <f t="shared" si="1"/>
        <v>0</v>
      </c>
      <c r="L39" s="68">
        <f t="shared" si="2"/>
        <v>0</v>
      </c>
    </row>
    <row r="40" spans="1:12" ht="69.75" customHeight="1">
      <c r="A40" s="67">
        <v>36</v>
      </c>
      <c r="B40" s="16" t="s">
        <v>183</v>
      </c>
      <c r="C40" s="4" t="s">
        <v>133</v>
      </c>
      <c r="D40" s="10" t="s">
        <v>134</v>
      </c>
      <c r="E40" s="5" t="s">
        <v>135</v>
      </c>
      <c r="F40" s="46"/>
      <c r="G40" s="40">
        <v>31</v>
      </c>
      <c r="H40" s="45"/>
      <c r="I40" s="25"/>
      <c r="J40" s="14">
        <f t="shared" si="0"/>
        <v>0</v>
      </c>
      <c r="K40" s="14">
        <f t="shared" si="1"/>
        <v>0</v>
      </c>
      <c r="L40" s="68">
        <f t="shared" si="2"/>
        <v>0</v>
      </c>
    </row>
    <row r="41" spans="1:12" ht="26.25" customHeight="1">
      <c r="A41" s="67">
        <v>37</v>
      </c>
      <c r="B41" s="4" t="s">
        <v>136</v>
      </c>
      <c r="C41" s="5" t="s">
        <v>137</v>
      </c>
      <c r="D41" s="10" t="s">
        <v>138</v>
      </c>
      <c r="E41" s="5" t="s">
        <v>139</v>
      </c>
      <c r="F41" s="46"/>
      <c r="G41" s="40">
        <v>90</v>
      </c>
      <c r="H41" s="45"/>
      <c r="I41" s="25"/>
      <c r="J41" s="14">
        <f t="shared" si="0"/>
        <v>0</v>
      </c>
      <c r="K41" s="14">
        <f t="shared" si="1"/>
        <v>0</v>
      </c>
      <c r="L41" s="68">
        <f t="shared" si="2"/>
        <v>0</v>
      </c>
    </row>
    <row r="42" spans="1:12" ht="57.75" customHeight="1">
      <c r="A42" s="67">
        <v>38</v>
      </c>
      <c r="B42" s="4" t="s">
        <v>140</v>
      </c>
      <c r="C42" s="5" t="s">
        <v>141</v>
      </c>
      <c r="D42" s="10" t="s">
        <v>142</v>
      </c>
      <c r="E42" s="5" t="s">
        <v>143</v>
      </c>
      <c r="F42" s="46"/>
      <c r="G42" s="40">
        <v>520</v>
      </c>
      <c r="H42" s="45"/>
      <c r="I42" s="25"/>
      <c r="J42" s="14">
        <f t="shared" si="0"/>
        <v>0</v>
      </c>
      <c r="K42" s="14">
        <f t="shared" si="1"/>
        <v>0</v>
      </c>
      <c r="L42" s="68">
        <f t="shared" si="2"/>
        <v>0</v>
      </c>
    </row>
    <row r="43" spans="1:12" ht="53.25" customHeight="1">
      <c r="A43" s="67">
        <v>39</v>
      </c>
      <c r="B43" s="4" t="s">
        <v>144</v>
      </c>
      <c r="C43" s="5" t="s">
        <v>145</v>
      </c>
      <c r="D43" s="10" t="s">
        <v>142</v>
      </c>
      <c r="E43" s="5" t="s">
        <v>146</v>
      </c>
      <c r="F43" s="46"/>
      <c r="G43" s="40">
        <v>13800</v>
      </c>
      <c r="H43" s="45"/>
      <c r="I43" s="25"/>
      <c r="J43" s="14">
        <f t="shared" si="0"/>
        <v>0</v>
      </c>
      <c r="K43" s="14">
        <f t="shared" si="1"/>
        <v>0</v>
      </c>
      <c r="L43" s="68">
        <f t="shared" si="2"/>
        <v>0</v>
      </c>
    </row>
    <row r="44" spans="1:12" ht="43.5" customHeight="1">
      <c r="A44" s="67">
        <v>40</v>
      </c>
      <c r="B44" s="4" t="s">
        <v>147</v>
      </c>
      <c r="C44" s="4" t="s">
        <v>148</v>
      </c>
      <c r="D44" s="1" t="s">
        <v>149</v>
      </c>
      <c r="E44" s="5" t="s">
        <v>150</v>
      </c>
      <c r="F44" s="46"/>
      <c r="G44" s="40">
        <v>78</v>
      </c>
      <c r="H44" s="45"/>
      <c r="I44" s="25"/>
      <c r="J44" s="14">
        <f t="shared" si="0"/>
        <v>0</v>
      </c>
      <c r="K44" s="14">
        <f t="shared" si="1"/>
        <v>0</v>
      </c>
      <c r="L44" s="68">
        <f t="shared" si="2"/>
        <v>0</v>
      </c>
    </row>
    <row r="45" spans="1:12" ht="53.25" customHeight="1">
      <c r="A45" s="67">
        <v>41</v>
      </c>
      <c r="B45" s="4" t="s">
        <v>151</v>
      </c>
      <c r="C45" s="4" t="s">
        <v>152</v>
      </c>
      <c r="D45" s="10" t="s">
        <v>153</v>
      </c>
      <c r="E45" s="5" t="s">
        <v>150</v>
      </c>
      <c r="F45" s="46"/>
      <c r="G45" s="40">
        <v>1040</v>
      </c>
      <c r="H45" s="45"/>
      <c r="I45" s="25"/>
      <c r="J45" s="14">
        <f t="shared" si="0"/>
        <v>0</v>
      </c>
      <c r="K45" s="14">
        <f t="shared" si="1"/>
        <v>0</v>
      </c>
      <c r="L45" s="68">
        <f t="shared" si="2"/>
        <v>0</v>
      </c>
    </row>
    <row r="46" spans="1:12" ht="43.9" customHeight="1">
      <c r="A46" s="67">
        <v>42</v>
      </c>
      <c r="B46" s="4" t="s">
        <v>154</v>
      </c>
      <c r="C46" s="5" t="s">
        <v>155</v>
      </c>
      <c r="D46" s="10" t="s">
        <v>156</v>
      </c>
      <c r="E46" s="5" t="s">
        <v>157</v>
      </c>
      <c r="F46" s="46"/>
      <c r="G46" s="41">
        <v>6600</v>
      </c>
      <c r="H46" s="45"/>
      <c r="I46" s="25"/>
      <c r="J46" s="14">
        <f t="shared" si="0"/>
        <v>0</v>
      </c>
      <c r="K46" s="14">
        <f t="shared" si="1"/>
        <v>0</v>
      </c>
      <c r="L46" s="68">
        <f t="shared" si="2"/>
        <v>0</v>
      </c>
    </row>
    <row r="47" spans="1:12" ht="54.75" customHeight="1">
      <c r="A47" s="67">
        <v>43</v>
      </c>
      <c r="B47" s="4" t="s">
        <v>158</v>
      </c>
      <c r="C47" s="69" t="s">
        <v>159</v>
      </c>
      <c r="D47" s="10" t="s">
        <v>35</v>
      </c>
      <c r="E47" s="5" t="s">
        <v>36</v>
      </c>
      <c r="F47" s="46"/>
      <c r="G47" s="40">
        <v>650</v>
      </c>
      <c r="H47" s="45"/>
      <c r="I47" s="25"/>
      <c r="J47" s="14">
        <f t="shared" si="0"/>
        <v>0</v>
      </c>
      <c r="K47" s="14">
        <f t="shared" si="1"/>
        <v>0</v>
      </c>
      <c r="L47" s="68">
        <f t="shared" si="2"/>
        <v>0</v>
      </c>
    </row>
    <row r="48" spans="1:12" ht="43.5" customHeight="1">
      <c r="A48" s="67">
        <v>44</v>
      </c>
      <c r="B48" s="4" t="s">
        <v>160</v>
      </c>
      <c r="C48" s="13" t="s">
        <v>161</v>
      </c>
      <c r="D48" s="10" t="s">
        <v>162</v>
      </c>
      <c r="E48" s="5" t="s">
        <v>36</v>
      </c>
      <c r="F48" s="46"/>
      <c r="G48" s="40">
        <v>450</v>
      </c>
      <c r="H48" s="45"/>
      <c r="I48" s="25"/>
      <c r="J48" s="14">
        <f t="shared" si="0"/>
        <v>0</v>
      </c>
      <c r="K48" s="14">
        <f t="shared" si="1"/>
        <v>0</v>
      </c>
      <c r="L48" s="68">
        <f t="shared" si="2"/>
        <v>0</v>
      </c>
    </row>
    <row r="49" spans="1:12" ht="101.25" customHeight="1">
      <c r="A49" s="67">
        <v>45</v>
      </c>
      <c r="B49" s="4" t="s">
        <v>163</v>
      </c>
      <c r="C49" s="5" t="s">
        <v>164</v>
      </c>
      <c r="D49" s="10" t="s">
        <v>165</v>
      </c>
      <c r="E49" s="5" t="s">
        <v>166</v>
      </c>
      <c r="F49" s="46"/>
      <c r="G49" s="40">
        <v>738</v>
      </c>
      <c r="H49" s="45"/>
      <c r="I49" s="25"/>
      <c r="J49" s="14">
        <f t="shared" si="0"/>
        <v>0</v>
      </c>
      <c r="K49" s="14">
        <f t="shared" si="1"/>
        <v>0</v>
      </c>
      <c r="L49" s="68">
        <f t="shared" si="2"/>
        <v>0</v>
      </c>
    </row>
    <row r="50" spans="1:12" ht="73.15" customHeight="1" thickBot="1">
      <c r="A50" s="70">
        <v>46</v>
      </c>
      <c r="B50" s="71" t="s">
        <v>167</v>
      </c>
      <c r="C50" s="72" t="s">
        <v>168</v>
      </c>
      <c r="D50" s="73" t="s">
        <v>169</v>
      </c>
      <c r="E50" s="72" t="s">
        <v>170</v>
      </c>
      <c r="F50" s="48"/>
      <c r="G50" s="74">
        <v>1044</v>
      </c>
      <c r="H50" s="75"/>
      <c r="I50" s="76"/>
      <c r="J50" s="77">
        <f t="shared" si="0"/>
        <v>0</v>
      </c>
      <c r="K50" s="77">
        <f t="shared" si="1"/>
        <v>0</v>
      </c>
      <c r="L50" s="78">
        <f t="shared" si="2"/>
        <v>0</v>
      </c>
    </row>
    <row r="51" spans="1:12" s="8" customFormat="1" ht="41.25" customHeight="1" thickBot="1">
      <c r="A51" s="91" t="s">
        <v>171</v>
      </c>
      <c r="B51" s="92"/>
      <c r="C51" s="26"/>
      <c r="D51" s="27"/>
      <c r="E51" s="26"/>
      <c r="F51" s="27"/>
      <c r="G51" s="42"/>
      <c r="H51" s="28">
        <f>SUM(H5:H50)</f>
        <v>0</v>
      </c>
      <c r="I51" s="27"/>
      <c r="J51" s="28">
        <f>SUM(J5:J50)</f>
        <v>0</v>
      </c>
      <c r="K51" s="28">
        <f>SUM(K5:K50)</f>
        <v>0</v>
      </c>
      <c r="L51" s="28">
        <f>SUM(L5:L50)</f>
        <v>0</v>
      </c>
    </row>
    <row r="52" spans="1:7" s="8" customFormat="1" ht="13.5" thickBot="1">
      <c r="A52" s="84"/>
      <c r="B52" s="84"/>
      <c r="C52" s="84"/>
      <c r="D52" s="84"/>
      <c r="E52" s="6"/>
      <c r="G52" s="17"/>
    </row>
    <row r="53" spans="1:8" s="8" customFormat="1" ht="15">
      <c r="A53" s="85" t="s">
        <v>172</v>
      </c>
      <c r="B53" s="86"/>
      <c r="C53" s="29">
        <f>K51</f>
        <v>0</v>
      </c>
      <c r="D53" s="11"/>
      <c r="E53" s="36"/>
      <c r="F53" s="9"/>
      <c r="G53" s="17"/>
      <c r="H53" s="9"/>
    </row>
    <row r="54" spans="1:7" s="8" customFormat="1" ht="15">
      <c r="A54" s="87" t="s">
        <v>173</v>
      </c>
      <c r="B54" s="88"/>
      <c r="C54" s="30">
        <f>C55-C53</f>
        <v>0</v>
      </c>
      <c r="D54" s="11"/>
      <c r="E54" s="36"/>
      <c r="G54" s="17"/>
    </row>
    <row r="55" spans="1:9" s="8" customFormat="1" ht="17.25" customHeight="1" thickBot="1">
      <c r="A55" s="89" t="s">
        <v>174</v>
      </c>
      <c r="B55" s="90"/>
      <c r="C55" s="31">
        <f>L51</f>
        <v>0</v>
      </c>
      <c r="D55" s="11"/>
      <c r="E55" s="36"/>
      <c r="F55" s="9" t="s">
        <v>175</v>
      </c>
      <c r="G55" s="80"/>
      <c r="H55" s="80"/>
      <c r="I55" s="80"/>
    </row>
    <row r="56" spans="2:7" s="8" customFormat="1" ht="15">
      <c r="B56" s="15"/>
      <c r="C56" s="6"/>
      <c r="E56" s="6"/>
      <c r="G56" s="17"/>
    </row>
    <row r="57" spans="1:9" ht="15">
      <c r="A57" s="93" t="s">
        <v>176</v>
      </c>
      <c r="B57" s="93"/>
      <c r="C57" s="93"/>
      <c r="F57" s="9" t="s">
        <v>177</v>
      </c>
      <c r="G57" s="80"/>
      <c r="H57" s="80"/>
      <c r="I57" s="80"/>
    </row>
    <row r="58" spans="1:7" ht="15">
      <c r="A58" s="32" t="s">
        <v>178</v>
      </c>
      <c r="B58" s="33"/>
      <c r="C58" s="34"/>
      <c r="D58" s="12"/>
      <c r="E58" s="37"/>
      <c r="F58" s="12"/>
      <c r="G58" s="43"/>
    </row>
    <row r="60" spans="1:6" ht="27" customHeight="1">
      <c r="A60" s="79" t="s">
        <v>179</v>
      </c>
      <c r="B60" s="79"/>
      <c r="C60" s="79"/>
      <c r="D60" s="79"/>
      <c r="E60" s="79"/>
      <c r="F60" s="79"/>
    </row>
  </sheetData>
  <sheetProtection algorithmName="SHA-512" hashValue="xrPEK9hofo4oj/fJXm0WWu3zkouYEKPi6sBIqwNtkcDCr9Z5d/72sTFnWfCBuZqYnZFctrB6zbmB0Y2kDZjfNA==" saltValue="3iA+y3TSkHv8FelhmG0AdQ==" spinCount="100000" sheet="1" objects="1" scenarios="1"/>
  <protectedRanges>
    <protectedRange sqref="F5:G50" name="Oblast2"/>
  </protectedRanges>
  <mergeCells count="12">
    <mergeCell ref="A60:F60"/>
    <mergeCell ref="G55:I55"/>
    <mergeCell ref="G57:I57"/>
    <mergeCell ref="B1:E1"/>
    <mergeCell ref="B2:D2"/>
    <mergeCell ref="B3:E3"/>
    <mergeCell ref="A52:D52"/>
    <mergeCell ref="A53:B53"/>
    <mergeCell ref="A54:B54"/>
    <mergeCell ref="A55:B55"/>
    <mergeCell ref="A51:B51"/>
    <mergeCell ref="A57:C5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0" sqref="D1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_x0159_edpokl_x00e1_dan_x00e1_hodnotabezDPH xmlns="3bcf9f74-e39b-4faa-9675-3107dec9ee1c" xsi:nil="true"/>
    <Odpov_x011b_dnost xmlns="3bcf9f74-e39b-4faa-9675-3107dec9ee1c">
      <UserInfo>
        <DisplayName/>
        <AccountId xsi:nil="true"/>
        <AccountType/>
      </UserInfo>
    </Odpov_x011b_dnost>
    <Typ_x0159__x00ed_zen_x00ed_ xmlns="3bcf9f74-e39b-4faa-9675-3107dec9ee1c" xsi:nil="true"/>
    <lcf76f155ced4ddcb4097134ff3c332f xmlns="3bcf9f74-e39b-4faa-9675-3107dec9ee1c">
      <Terms xmlns="http://schemas.microsoft.com/office/infopath/2007/PartnerControls"/>
    </lcf76f155ced4ddcb4097134ff3c332f>
    <_Flow_SignoffStatus xmlns="3bcf9f74-e39b-4faa-9675-3107dec9ee1c" xsi:nil="true"/>
    <P_x0159_edm_x011b_tpln_x011b_n_x00ed_ xmlns="3bcf9f74-e39b-4faa-9675-3107dec9ee1c" xsi:nil="true"/>
    <Stav xmlns="3bcf9f74-e39b-4faa-9675-3107dec9ee1c">Nezahájeno</Stav>
    <Koment_x00e1__x0159_ xmlns="3bcf9f74-e39b-4faa-9675-3107dec9ee1c" xsi:nil="true"/>
    <TaxCatchAll xmlns="0cd92959-b120-44dc-928b-23fe9094e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7EE07774B7B642BC43BD66EDC1ED86" ma:contentTypeVersion="23" ma:contentTypeDescription="Vytvoří nový dokument" ma:contentTypeScope="" ma:versionID="f4658fd890d06ea37e5ef1da1469f77e">
  <xsd:schema xmlns:xsd="http://www.w3.org/2001/XMLSchema" xmlns:xs="http://www.w3.org/2001/XMLSchema" xmlns:p="http://schemas.microsoft.com/office/2006/metadata/properties" xmlns:ns2="3bcf9f74-e39b-4faa-9675-3107dec9ee1c" xmlns:ns3="0cd92959-b120-44dc-928b-23fe9094e85c" targetNamespace="http://schemas.microsoft.com/office/2006/metadata/properties" ma:root="true" ma:fieldsID="4a9faed8b41fd92309601feb1db35271" ns2:_="" ns3:_="">
    <xsd:import namespace="3bcf9f74-e39b-4faa-9675-3107dec9ee1c"/>
    <xsd:import namespace="0cd92959-b120-44dc-928b-23fe9094e85c"/>
    <xsd:element name="properties">
      <xsd:complexType>
        <xsd:sequence>
          <xsd:element name="documentManagement">
            <xsd:complexType>
              <xsd:all>
                <xsd:element ref="ns2:Stav"/>
                <xsd:element ref="ns2:Koment_x00e1__x0159_" minOccurs="0"/>
                <xsd:element ref="ns2:Odpov_x011b_dnost" minOccurs="0"/>
                <xsd:element ref="ns2:_Flow_SignoffStatus" minOccurs="0"/>
                <xsd:element ref="ns2:MediaServiceMetadata" minOccurs="0"/>
                <xsd:element ref="ns2:MediaServiceFastMetadata" minOccurs="0"/>
                <xsd:element ref="ns2:P_x0159_edm_x011b_tpln_x011b_n_x00ed_" minOccurs="0"/>
                <xsd:element ref="ns2:P_x0159_edpokl_x00e1_dan_x00e1_hodnotabezDPH" minOccurs="0"/>
                <xsd:element ref="ns3:SharedWithUsers" minOccurs="0"/>
                <xsd:element ref="ns3:SharedWithDetails" minOccurs="0"/>
                <xsd:element ref="ns2:Typ_x0159__x00ed_zen_x00ed_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f9f74-e39b-4faa-9675-3107dec9ee1c" elementFormDefault="qualified">
    <xsd:import namespace="http://schemas.microsoft.com/office/2006/documentManagement/types"/>
    <xsd:import namespace="http://schemas.microsoft.com/office/infopath/2007/PartnerControls"/>
    <xsd:element name="Stav" ma:index="1" ma:displayName="Stav" ma:description="stav administrace VZ" ma:format="Dropdown" ma:internalName="Stav">
      <xsd:simpleType>
        <xsd:restriction base="dms:Choice">
          <xsd:enumeration value="Hotovo"/>
          <xsd:enumeration value="V realizaci"/>
          <xsd:enumeration value="Nezahájeno"/>
          <xsd:enumeration value="Zrušeno"/>
        </xsd:restriction>
      </xsd:simpleType>
    </xsd:element>
    <xsd:element name="Koment_x00e1__x0159_" ma:index="2" nillable="true" ma:displayName="Komentář" ma:format="Dropdown" ma:internalName="Koment_x00e1__x0159_">
      <xsd:simpleType>
        <xsd:restriction base="dms:Text">
          <xsd:maxLength value="255"/>
        </xsd:restriction>
      </xsd:simpleType>
    </xsd:element>
    <xsd:element name="Odpov_x011b_dnost" ma:index="3" nillable="true" ma:displayName="Odpovědnost" ma:format="Dropdown" ma:list="UserInfo" ma:SharePointGroup="0" ma:internalName="Odpov_x011b_dnos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4" nillable="true" ma:displayName="Stav odsouhlasení" ma:internalName="Stav_x0020_odsouhlasen_x00ed_" ma:readOnly="false">
      <xsd:simpleType>
        <xsd:restriction base="dms:Text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_x0159_edm_x011b_tpln_x011b_n_x00ed_" ma:index="10" nillable="true" ma:displayName="Předmět plnění" ma:format="Dropdown" ma:hidden="true" ma:internalName="P_x0159_edm_x011b_tpln_x011b_n_x00ed_" ma:readOnly="false">
      <xsd:simpleType>
        <xsd:restriction base="dms:Text">
          <xsd:maxLength value="255"/>
        </xsd:restriction>
      </xsd:simpleType>
    </xsd:element>
    <xsd:element name="P_x0159_edpokl_x00e1_dan_x00e1_hodnotabezDPH" ma:index="11" nillable="true" ma:displayName="PH" ma:description="Předpokládaná hodnota bez DPH" ma:format="Dropdown" ma:hidden="true" ma:internalName="P_x0159_edpokl_x00e1_dan_x00e1_hodnotabezDPH" ma:readOnly="false" ma:percentage="FALSE">
      <xsd:simpleType>
        <xsd:restriction base="dms:Number"/>
      </xsd:simpleType>
    </xsd:element>
    <xsd:element name="Typ_x0159__x00ed_zen_x00ed_" ma:index="18" nillable="true" ma:displayName="Typ řízení" ma:format="Dropdown" ma:internalName="Typ_x0159__x00ed_zen_x00ed_">
      <xsd:simpleType>
        <xsd:restriction base="dms:Choice">
          <xsd:enumeration value="PT"/>
          <xsd:enumeration value="VZMR"/>
          <xsd:enumeration value="ZPŘ"/>
          <xsd:enumeration value="NOŘ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92959-b120-44dc-928b-23fe9094e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6e213c36-42ac-454b-a237-5c21e4d6ca0c}" ma:internalName="TaxCatchAll" ma:showField="CatchAllData" ma:web="0cd92959-b120-44dc-928b-23fe9094e8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839821-425F-4790-BB17-A636A7BABB80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0cd92959-b120-44dc-928b-23fe9094e85c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bcf9f74-e39b-4faa-9675-3107dec9ee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913421-C81F-4B88-B28B-63E5930DF0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f9f74-e39b-4faa-9675-3107dec9ee1c"/>
    <ds:schemaRef ds:uri="0cd92959-b120-44dc-928b-23fe9094e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B74A00-7637-4F8F-8447-5B7914CCA5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Klučková</dc:creator>
  <cp:keywords/>
  <dc:description/>
  <cp:lastModifiedBy>Radka Klučková</cp:lastModifiedBy>
  <cp:lastPrinted>2023-09-27T07:35:44Z</cp:lastPrinted>
  <dcterms:created xsi:type="dcterms:W3CDTF">2016-03-22T12:20:09Z</dcterms:created>
  <dcterms:modified xsi:type="dcterms:W3CDTF">2023-10-10T07:23:33Z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0x010100207EE07774B7B642BC43BD66EDC1ED86</vt:lpwstr>
  </property>
  <property fmtid="{D5CDD505-2E9C-101B-9397-08002B2CF9AE}" pid="3" name="MediaServiceImageTags">
    <vt:lpwstr/>
  </property>
</Properties>
</file>