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1570" windowHeight="8055" activeTab="0"/>
  </bookViews>
  <sheets>
    <sheet name="Karlovarsko 1. polovina" sheetId="1" r:id="rId1"/>
    <sheet name="Karlovarsko 2. polovina" sheetId="3" r:id="rId2"/>
    <sheet name="Sokolovsko 1. polovina" sheetId="4" r:id="rId3"/>
    <sheet name="Sokolovsko 2. polovina" sheetId="6" r:id="rId4"/>
    <sheet name="Chebsko 1. polovina" sheetId="7" r:id="rId5"/>
    <sheet name="Chebsko 2. polovina" sheetId="8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<sst xmlns="http://schemas.openxmlformats.org/spreadsheetml/2006/main" count="262" uniqueCount="107">
  <si>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</si>
  <si>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</si>
  <si>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</si>
  <si>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</si>
  <si>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</si>
  <si>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</si>
  <si>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</si>
  <si>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</si>
  <si>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</si>
  <si>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</si>
  <si>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Název školy, adresa přistavení autobusu</t>
  </si>
  <si>
    <t>Bečovská botanická zahrada, Bečov</t>
  </si>
  <si>
    <t>Statek Milíkov, Milíkov 18, 350 02 Milíkov</t>
  </si>
  <si>
    <t>Státní hrad a zámek Bečov nad Teplou, Nám 5. května 13, 364 64 Bečov nad Teplou</t>
  </si>
  <si>
    <t>Západočeské divadlo Cheb, Divadelní nám. 556/10, 350 02 Cheb</t>
  </si>
  <si>
    <t>Státní zámek Kynžvart, 354 91 Lázně Kynžvart</t>
  </si>
  <si>
    <t>MŠ Stráž nad Ohří, Stráž nad Ohří 101, 363 01 Stráž nad Ohří</t>
  </si>
  <si>
    <t>Hornické muzeum Krásno, Cínová 408, 357 31 Krásno</t>
  </si>
  <si>
    <t>ZŠ Toužim, Plzeňská 395, 364 01 Toužim</t>
  </si>
  <si>
    <t>ZŠ Nová Role, Školní 232, 362 25 Nová Role</t>
  </si>
  <si>
    <t>Rudá věž smrti, Dolní Žďár 103, 363 01 Ostrov</t>
  </si>
  <si>
    <t>Muzeum Karlovy Vary, Nová Louka 23, 360 01 Karlovy Vary</t>
  </si>
  <si>
    <t>ZŠ Nové Sedlo, Masarykova 425, 357 34 Nové Sedlo</t>
  </si>
  <si>
    <t>Porcelánka Thun 1794, Tovární 242, Nová Role</t>
  </si>
  <si>
    <t>Trivis, T.G. Masaryka 1/559, 360 01 Karlovy Vary, odjezd z Dolního nádraží K. Vary</t>
  </si>
  <si>
    <t>ZŠ Marie Curie-Sklodowské a MŠ Jáchymov, Husova 992, 362 51 Jáchymov, odjezd od staré školy v Jáchymově</t>
  </si>
  <si>
    <t>Kostel sv. Jáchyma, Jáchymov</t>
  </si>
  <si>
    <t>Klášter Teplá, Klášter 210, 364 61 Teplá</t>
  </si>
  <si>
    <t>ZŠ a MŠ Kyselka, Radošov 75, 362 72 Kyselka</t>
  </si>
  <si>
    <t>ZŠ Bochov, Okružní 367, 364 71 Bochov</t>
  </si>
  <si>
    <t>ZŠ a MŠ Útvina, Útvina 153, 364 01 Toužim</t>
  </si>
  <si>
    <t>1. MŠ Karlovy Vary, Komenského 7, 360 07 Karlovy Vary, MŠ Studánka - Krymská 10, 360 01 K. Vary, odjezd od MŠ Krymská 12, 360 01 Karlovy Vary</t>
  </si>
  <si>
    <t>ZŠ Březová, Komenského 232, 357 61 Sokolov, odjzed z autobusového nádraží Březová</t>
  </si>
  <si>
    <t>ZŠ Chodov, Školní 679, 357 35 Chodov</t>
  </si>
  <si>
    <t>GAVU Cheb, nám. Krále Jiřího z Poděbrad 10/16, 350 02 Cheb</t>
  </si>
  <si>
    <t>MŠ Horní Slavkov, Dlouhá 620/1, 357 31 Horní Slavkov</t>
  </si>
  <si>
    <t>Muzeum Cheb, náměstí Krále Jiřího z Poděbrad 492/3, 350 02 Cheb</t>
  </si>
  <si>
    <t>ZŠMŠ Plesná, Školní 254, 351 35 Plesná, odjezd z autobusové zastávky na náměstí Svobody v Plesné</t>
  </si>
  <si>
    <t>ZŠ a MŠ Tři Sekery, Tři Sekery 79, Cheb, odjezd z autobusové zastávky Tři Sekery</t>
  </si>
  <si>
    <t>ZŠ Kamenná Aš, Kamenná 152, 352 01 Aš</t>
  </si>
  <si>
    <t>CENOVÁ NABÍDKA - Doprava dětí říjen II 2023 - Část 1 – Karlovarsko 1. polovina</t>
  </si>
  <si>
    <t>MŠ Bochov, Zahradní 315, 364 71 Bochov</t>
  </si>
  <si>
    <t>Letohrádek Ostrov, Zámecký park 226, 363 01 Ostrov</t>
  </si>
  <si>
    <t>ZŠ Kolová, Kolová 97, 360 01 Karlovy Vary, z parkoviště ZŠ Kolová, Kolová 97, 360 01 Karlovy Vary</t>
  </si>
  <si>
    <t>ZŠ a MŠ Kyselka, Radošov 75, 362 72 Kyselka, odjezd ze zastávky ZŠ a MŠ Kyselka</t>
  </si>
  <si>
    <t>Valeč - náměstí (Mlýnecký potok k vrchu Jedlová) - 50.1742233N, 13.2538739E</t>
  </si>
  <si>
    <t>Lesní škola Skulina, Svatošská, Doubí, Karlovy Vary, odjezd od vesničky SOS, Svatošská, Doubí, Karlovy Vary</t>
  </si>
  <si>
    <t>ZŠ Kynšperk nad Ohří, Komenského 540, Kynšperk nad Ohří</t>
  </si>
  <si>
    <t>ZŠ a MŠ Ostrov, Myslbekova 996, 363 01 Ostrov</t>
  </si>
  <si>
    <t>MŠ Hroznětín, Mlýnská 231, Hroznětín</t>
  </si>
  <si>
    <t>MŠ Šemnice, Šemnice 29, 362 72 Kyselka</t>
  </si>
  <si>
    <t>SZŠ a VOŠZ Karlovy Vary, Poděbradská 1247/2, 360 01 Karlovy Vary, odjezd z Terminálu Karlovy Vary</t>
  </si>
  <si>
    <t>ZŠ Krušnohorská 11, 360 10 Karlovy Vary</t>
  </si>
  <si>
    <t>ZŠ Karlovy Vary, Truhlářská 19, 360 17 Karlovy Vary, odjezd od ZŠ Truhlářská, Truhlářská 19, K. Vary (budova II. Stupně)</t>
  </si>
  <si>
    <t>CENOVÁ NABÍDKA - Doprava dětí říjen II 2023 - Část 2 – Karlovarsko 2. polovina</t>
  </si>
  <si>
    <t>1. MŠ Komenského, Mozartova 4, 360 20 Karlovy Vary, odjezd ze zastávky MHD Slavie v Karlových varech - směr město</t>
  </si>
  <si>
    <t>Muzeum Sokolov,  Zámecká 1, 356 01 Sokolov</t>
  </si>
  <si>
    <t xml:space="preserve">čedičový lom Velkého Rybníka (50.2957497N, 12.8822647E nebo ve Velkém Rybníce na návsi - 50.2877078N, 12.8659969E) </t>
  </si>
  <si>
    <t>ZŠ Karlovy Vary, Truhlářská 19, 360 17 Karlovy Vary</t>
  </si>
  <si>
    <t>ZŠ a MŠ Wlaštovka, Modenská 15, 360 07 Karlovy Vary</t>
  </si>
  <si>
    <t>ZŠ jazyků Karlovy Vary, Libušina 1032/31, 360 01 Karlovy Vary, odjezd ze zastávky MHD Libušina v K. Varech</t>
  </si>
  <si>
    <t>1. MŠ Karlovy Vary, Komenského 48/7, 360 07 Karlovy Vary, odjezd od Vánočního domu Karlovy Vary</t>
  </si>
  <si>
    <t>MŠ Kynšperk nad Ohří, U Pivovaru 367/3, 357 51 Kynšperk nad Ohří</t>
  </si>
  <si>
    <t>ZŠ Nejdek, náměstí Karla IV. 423, 362 21 Nejdek, odjezd z autobusového nádraží v Nejdku</t>
  </si>
  <si>
    <t>Jáchymov - Štola č. 1, 362 51 Jáchymov</t>
  </si>
  <si>
    <t>Střední pedagogická škola, gymnázium a VOŠ Karlovy Vary, Lidická 455/40, 360 01 Karlovy Vary</t>
  </si>
  <si>
    <t xml:space="preserve">CENOVÁ NABÍDKA - Doprava dětí říjen II 2023 - Část 3 – Sokolovsko 1. polovina </t>
  </si>
  <si>
    <t>MŠ Dolní Rychnov, Šafaříkova 17, 356 04 Dolní Rychnov</t>
  </si>
  <si>
    <t>MŠ Krásno, Kladenská 210, 357 31 Krásno, odjezd z náměstí v Krásně</t>
  </si>
  <si>
    <t>ZŠ a MŠ Rovná, č. p. 38, 356 01 Rovná</t>
  </si>
  <si>
    <t>MŠ Chodov, U Koupaliště 811, 357 35 Chodov</t>
  </si>
  <si>
    <t>3. ZŠ Chodov, Husova ulice 788, 357 35 Chodov</t>
  </si>
  <si>
    <t>ZŠ a MŠ Svatava, Pohraniční stráže 81, 357 03 Svatava</t>
  </si>
  <si>
    <t>ZŠ Královské Poříčí, Dlouhá 63, 357 41 Královské Poříčí</t>
  </si>
  <si>
    <t xml:space="preserve">Interaktivní galerie Becherova vila, Krále Jiřího 1196/9, 360 01 Karlovy Vary </t>
  </si>
  <si>
    <t>MŠ Chodov, Zahradní 729, 357 35 Chodov</t>
  </si>
  <si>
    <t xml:space="preserve">CENOVÁ NABÍDKA - Doprava dětí říjen II 2023 - Část 4 – Sokolovsko 2. polovina </t>
  </si>
  <si>
    <t>ZŠ a MŠ Svatava, Pohraniční stráže 81, 357 03 Svatava, odjezd z MŠ Podlesí 70, Svatava</t>
  </si>
  <si>
    <t>Krajská knihovna Karlovy Vary, Závodní 378/84, Dvory, 360 06 Karlovy Vary</t>
  </si>
  <si>
    <t>ZŠ Kynšperk nad Ohří, Komenského 540, Kynšperk nad Ohří, odjezd z parkoviště naproti kostelu Kynšperk</t>
  </si>
  <si>
    <t>SŠ živnostenská Sokolov, Žákovská 716, 356 01 Sokolov, Nábřeží Petra Bezruče 2291, 356 01 Sokolov - nástup u Sportovní haly Sokolov</t>
  </si>
  <si>
    <t>ZŠ Sokolov, Běžecká 2055, Boženy Němcové 1784, 356 01 Sokolov, odjezd z parkoviště za ZŠ Sokolov, ulice Boženy Němcové (bývalý heliport)</t>
  </si>
  <si>
    <t>ZŠ a MŠ Krajková, Komenského 22, 357 08 Krajková</t>
  </si>
  <si>
    <t>ZŠ Sokolov, Křižíkova 1916, 356 01 Sokolov</t>
  </si>
  <si>
    <t>MŠ Chodov, Školní 737, 357 35 Chodov</t>
  </si>
  <si>
    <t>MŠ Luby, Tovární 743, 351 37 Luby, odjezd autobusus od Hasičské zbrojnice v Lubech</t>
  </si>
  <si>
    <t>ZŠ a MŠ Okružní 57, 352 01 Aš, Mokřiny 116, 352 01 Aš, odjezd od MŠ Mokřiny 116, 352 01 Aš</t>
  </si>
  <si>
    <t>ZŠ Jih Mariánské Lázně, Komenského 459, Mariánské Lázně</t>
  </si>
  <si>
    <t>MŠ Mariánské Lázně, Hlavní 440/37, 353 01 Mariánské Lázně</t>
  </si>
  <si>
    <t>ZŠ a Lesní MŠ Čtyřlístek, Poštovní 160, 353 01 Mariánské Lázně, odjezd od Anglická 475, Mariánské Lázně (nad školou, u hotelu Vltava)</t>
  </si>
  <si>
    <t>2. ZŠ Cheb, Májová 14, 350 02 Cheb, autobusová zastávka Městské sady</t>
  </si>
  <si>
    <t>ZŠ a MŠ Aš, Okružní 57, 352 01 Aš</t>
  </si>
  <si>
    <t>ZŠ v Teplé, Školní 258, 364 61 Teplá</t>
  </si>
  <si>
    <t>ZŠ a SŠ Aš, Studentská 1612/13, 352 01 Aš</t>
  </si>
  <si>
    <t>CENOVÁ NABÍDKA - Doprava dětí říjen II 2023 - Část 6 – Chebsko 2. polovina</t>
  </si>
  <si>
    <t xml:space="preserve">CENOVÁ NABÍDKA - Doprava dětí říjen II 2023 - Část 5 – Chebsko 1. polovina </t>
  </si>
  <si>
    <t>ZŠ a MŠ Libá, Libá 225, 351 31 Libá</t>
  </si>
  <si>
    <t>6. ZŠ Cheb, Obětí nacismu 16, 350 02 Cheb</t>
  </si>
  <si>
    <t>ZŠ a MŠ Hazlov, Hazlov 119, 351 32 Hazlov</t>
  </si>
  <si>
    <t>6. ZŠ Cheb, Obětí nacismu 16, 350 02 Cheb, odjezd před bazénem Cheb</t>
  </si>
  <si>
    <t>MŠ Trstěnice, č. p. 104, 353 01 Trstěnice</t>
  </si>
  <si>
    <t>ZŠ Hlávkova Aš, Hlávkova 26, 352 01 Aš</t>
  </si>
  <si>
    <t>Dizajnpark, Výměník, Západní 21/1749, 360 01 Karlovy Vary</t>
  </si>
  <si>
    <t>ZŠ a MŠ Drmoul, Školní 26, 353 01 Drmoul</t>
  </si>
  <si>
    <t>ZŠ a MŠ Aš, Okružní 57, Cheb, MŠ G. Geipela 15, 352 01 Aš</t>
  </si>
  <si>
    <t>MŠ Mariánské Lázně, Křižíkova 555/5, Mariánské Lázně</t>
  </si>
  <si>
    <t>MŠ Krásná, Krásná 280, 352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</si>
</sst>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4" fontId="9" fillId="3" borderId="6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14" fontId="9" fillId="3" borderId="8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14" fontId="9" fillId="4" borderId="6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14" fontId="9" fillId="5" borderId="6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20" fontId="9" fillId="5" borderId="5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14" fontId="9" fillId="6" borderId="6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20" fontId="9" fillId="6" borderId="5" xfId="0" applyNumberFormat="1" applyFont="1" applyFill="1" applyBorder="1" applyAlignment="1">
      <alignment horizontal="center" vertical="center"/>
    </xf>
    <xf numFmtId="14" fontId="9" fillId="6" borderId="8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14" fontId="9" fillId="6" borderId="11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14" fontId="9" fillId="7" borderId="6" xfId="0" applyNumberFormat="1" applyFont="1" applyFill="1" applyBorder="1" applyAlignment="1">
      <alignment horizontal="center" vertical="center"/>
    </xf>
    <xf numFmtId="14" fontId="9" fillId="7" borderId="11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14" fontId="9" fillId="7" borderId="8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14" fontId="9" fillId="8" borderId="8" xfId="0" applyNumberFormat="1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4" fontId="9" fillId="4" borderId="8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4" fontId="9" fillId="4" borderId="11" xfId="0" applyNumberFormat="1" applyFont="1" applyFill="1" applyBorder="1" applyAlignment="1">
      <alignment horizontal="center" vertical="center"/>
    </xf>
    <xf numFmtId="14" fontId="9" fillId="5" borderId="11" xfId="0" applyNumberFormat="1" applyFont="1" applyFill="1" applyBorder="1" applyAlignment="1">
      <alignment horizontal="center" vertical="center"/>
    </xf>
    <xf numFmtId="20" fontId="9" fillId="5" borderId="10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20" fontId="9" fillId="6" borderId="10" xfId="0" applyNumberFormat="1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20" fontId="9" fillId="7" borderId="10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4" fontId="9" fillId="3" borderId="11" xfId="0" applyNumberFormat="1" applyFont="1" applyFill="1" applyBorder="1" applyAlignment="1">
      <alignment horizontal="center" vertical="center"/>
    </xf>
    <xf numFmtId="20" fontId="9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20" fontId="9" fillId="3" borderId="5" xfId="0" applyNumberFormat="1" applyFont="1" applyFill="1" applyBorder="1" applyAlignment="1">
      <alignment horizontal="center" vertical="center"/>
    </xf>
    <xf numFmtId="20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20" fontId="9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20" fontId="9" fillId="7" borderId="5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14" fontId="9" fillId="8" borderId="6" xfId="0" applyNumberFormat="1" applyFont="1" applyFill="1" applyBorder="1" applyAlignment="1">
      <alignment horizontal="center" vertical="center"/>
    </xf>
    <xf numFmtId="20" fontId="9" fillId="8" borderId="5" xfId="0" applyNumberFormat="1" applyFont="1" applyFill="1" applyBorder="1" applyAlignment="1">
      <alignment horizontal="center" vertical="center"/>
    </xf>
    <xf numFmtId="14" fontId="9" fillId="8" borderId="11" xfId="0" applyNumberFormat="1" applyFont="1" applyFill="1" applyBorder="1" applyAlignment="1">
      <alignment horizontal="center" vertical="center"/>
    </xf>
    <xf numFmtId="20" fontId="9" fillId="8" borderId="10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 applyProtection="1">
      <alignment horizontal="center" vertical="center"/>
      <protection/>
    </xf>
    <xf numFmtId="0" fontId="2" fillId="9" borderId="15" xfId="0" applyFont="1" applyFill="1" applyBorder="1" applyAlignment="1" applyProtection="1">
      <alignment horizontal="center" vertical="center"/>
      <protection/>
    </xf>
    <xf numFmtId="20" fontId="7" fillId="3" borderId="5" xfId="0" applyNumberFormat="1" applyFont="1" applyFill="1" applyBorder="1" applyAlignment="1">
      <alignment horizontal="center" vertical="center"/>
    </xf>
    <xf numFmtId="164" fontId="3" fillId="9" borderId="3" xfId="0" applyNumberFormat="1" applyFont="1" applyFill="1" applyBorder="1" applyAlignment="1" applyProtection="1">
      <alignment vertical="center"/>
      <protection/>
    </xf>
    <xf numFmtId="164" fontId="5" fillId="10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11" borderId="17" xfId="0" applyNumberFormat="1" applyFont="1" applyFill="1" applyBorder="1" applyAlignment="1" applyProtection="1">
      <alignment horizontal="center" vertical="center" wrapText="1"/>
      <protection/>
    </xf>
    <xf numFmtId="164" fontId="5" fillId="11" borderId="18" xfId="0" applyNumberFormat="1" applyFont="1" applyFill="1" applyBorder="1" applyAlignment="1" applyProtection="1">
      <alignment horizontal="center" vertical="center" wrapText="1"/>
      <protection/>
    </xf>
    <xf numFmtId="20" fontId="7" fillId="3" borderId="9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20" fontId="7" fillId="4" borderId="5" xfId="0" applyNumberFormat="1" applyFont="1" applyFill="1" applyBorder="1" applyAlignment="1">
      <alignment horizontal="center" vertical="center"/>
    </xf>
    <xf numFmtId="20" fontId="7" fillId="4" borderId="9" xfId="0" applyNumberFormat="1" applyFont="1" applyFill="1" applyBorder="1" applyAlignment="1">
      <alignment horizontal="center" vertical="center"/>
    </xf>
    <xf numFmtId="20" fontId="7" fillId="5" borderId="5" xfId="0" applyNumberFormat="1" applyFont="1" applyFill="1" applyBorder="1" applyAlignment="1">
      <alignment horizontal="center" vertical="center"/>
    </xf>
    <xf numFmtId="20" fontId="7" fillId="5" borderId="9" xfId="0" applyNumberFormat="1" applyFont="1" applyFill="1" applyBorder="1" applyAlignment="1">
      <alignment horizontal="center" vertical="center"/>
    </xf>
    <xf numFmtId="20" fontId="7" fillId="6" borderId="5" xfId="0" applyNumberFormat="1" applyFont="1" applyFill="1" applyBorder="1" applyAlignment="1">
      <alignment horizontal="center" vertical="center"/>
    </xf>
    <xf numFmtId="20" fontId="7" fillId="6" borderId="9" xfId="0" applyNumberFormat="1" applyFont="1" applyFill="1" applyBorder="1" applyAlignment="1">
      <alignment horizontal="center" vertical="center"/>
    </xf>
    <xf numFmtId="20" fontId="7" fillId="7" borderId="5" xfId="0" applyNumberFormat="1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20" fontId="7" fillId="7" borderId="9" xfId="0" applyNumberFormat="1" applyFont="1" applyFill="1" applyBorder="1" applyAlignment="1">
      <alignment horizontal="center" vertical="center"/>
    </xf>
    <xf numFmtId="20" fontId="7" fillId="8" borderId="5" xfId="0" applyNumberFormat="1" applyFont="1" applyFill="1" applyBorder="1" applyAlignment="1">
      <alignment horizontal="center" vertical="center"/>
    </xf>
    <xf numFmtId="20" fontId="7" fillId="8" borderId="9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25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40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69">
        <v>45208</v>
      </c>
      <c r="C5" s="70">
        <v>0.3645833333333333</v>
      </c>
      <c r="D5" s="70">
        <v>0.46527777777777773</v>
      </c>
      <c r="E5" s="71">
        <v>46</v>
      </c>
      <c r="F5" s="72" t="s">
        <v>14</v>
      </c>
      <c r="G5" s="73" t="s">
        <v>41</v>
      </c>
      <c r="H5" s="96"/>
      <c r="I5" s="97">
        <f>J5-H5</f>
        <v>0</v>
      </c>
      <c r="J5" s="98">
        <f>H5*1.21</f>
        <v>0</v>
      </c>
    </row>
    <row r="6" spans="2:10" ht="60.75" customHeight="1">
      <c r="B6" s="11">
        <v>45208</v>
      </c>
      <c r="C6" s="74">
        <v>0.3541666666666667</v>
      </c>
      <c r="D6" s="74">
        <v>0.4791666666666667</v>
      </c>
      <c r="E6" s="12">
        <v>29</v>
      </c>
      <c r="F6" s="10" t="s">
        <v>42</v>
      </c>
      <c r="G6" s="13" t="s">
        <v>43</v>
      </c>
      <c r="H6" s="96"/>
      <c r="I6" s="97">
        <f aca="true" t="shared" si="0" ref="I6:I17">J6-H6</f>
        <v>0</v>
      </c>
      <c r="J6" s="98">
        <f aca="true" t="shared" si="1" ref="J6:J17">H6*1.21</f>
        <v>0</v>
      </c>
    </row>
    <row r="7" spans="2:10" ht="60.75" customHeight="1">
      <c r="B7" s="11">
        <v>45209</v>
      </c>
      <c r="C7" s="74">
        <v>0.3333333333333333</v>
      </c>
      <c r="D7" s="74">
        <v>0.4479166666666667</v>
      </c>
      <c r="E7" s="12">
        <v>45</v>
      </c>
      <c r="F7" s="10" t="s">
        <v>23</v>
      </c>
      <c r="G7" s="13" t="s">
        <v>44</v>
      </c>
      <c r="H7" s="96"/>
      <c r="I7" s="97">
        <f t="shared" si="0"/>
        <v>0</v>
      </c>
      <c r="J7" s="98">
        <f t="shared" si="1"/>
        <v>0</v>
      </c>
    </row>
    <row r="8" spans="2:10" ht="60.75" customHeight="1">
      <c r="B8" s="11">
        <v>45209</v>
      </c>
      <c r="C8" s="74">
        <v>0.3541666666666667</v>
      </c>
      <c r="D8" s="74">
        <v>0.4375</v>
      </c>
      <c r="E8" s="12">
        <v>26</v>
      </c>
      <c r="F8" s="10" t="s">
        <v>42</v>
      </c>
      <c r="G8" s="13" t="s">
        <v>43</v>
      </c>
      <c r="H8" s="96"/>
      <c r="I8" s="97">
        <f t="shared" si="0"/>
        <v>0</v>
      </c>
      <c r="J8" s="98">
        <f t="shared" si="1"/>
        <v>0</v>
      </c>
    </row>
    <row r="9" spans="2:10" ht="60.75" customHeight="1">
      <c r="B9" s="11">
        <v>45210</v>
      </c>
      <c r="C9" s="74">
        <v>0.375</v>
      </c>
      <c r="D9" s="74">
        <v>0.625</v>
      </c>
      <c r="E9" s="12">
        <v>24</v>
      </c>
      <c r="F9" s="10" t="s">
        <v>45</v>
      </c>
      <c r="G9" s="13" t="s">
        <v>46</v>
      </c>
      <c r="H9" s="96"/>
      <c r="I9" s="97">
        <f t="shared" si="0"/>
        <v>0</v>
      </c>
      <c r="J9" s="98">
        <f t="shared" si="1"/>
        <v>0</v>
      </c>
    </row>
    <row r="10" spans="2:10" ht="60.75" customHeight="1">
      <c r="B10" s="11">
        <v>45210</v>
      </c>
      <c r="C10" s="94">
        <v>0.3333333333333333</v>
      </c>
      <c r="D10" s="94">
        <v>0.4791666666666667</v>
      </c>
      <c r="E10" s="12">
        <v>43</v>
      </c>
      <c r="F10" s="10" t="s">
        <v>17</v>
      </c>
      <c r="G10" s="13" t="s">
        <v>18</v>
      </c>
      <c r="H10" s="96"/>
      <c r="I10" s="97">
        <f t="shared" si="0"/>
        <v>0</v>
      </c>
      <c r="J10" s="98">
        <f t="shared" si="1"/>
        <v>0</v>
      </c>
    </row>
    <row r="11" spans="2:10" ht="60.75" customHeight="1">
      <c r="B11" s="11">
        <v>45212</v>
      </c>
      <c r="C11" s="94">
        <v>0.3333333333333333</v>
      </c>
      <c r="D11" s="94">
        <v>0.5</v>
      </c>
      <c r="E11" s="12">
        <v>56</v>
      </c>
      <c r="F11" s="10" t="s">
        <v>27</v>
      </c>
      <c r="G11" s="13" t="s">
        <v>28</v>
      </c>
      <c r="H11" s="96"/>
      <c r="I11" s="97">
        <f t="shared" si="0"/>
        <v>0</v>
      </c>
      <c r="J11" s="98">
        <f t="shared" si="1"/>
        <v>0</v>
      </c>
    </row>
    <row r="12" spans="2:10" ht="60.75" customHeight="1">
      <c r="B12" s="11">
        <v>45215</v>
      </c>
      <c r="C12" s="94">
        <v>0.3541666666666667</v>
      </c>
      <c r="D12" s="94">
        <v>0.4583333333333333</v>
      </c>
      <c r="E12" s="12">
        <v>47</v>
      </c>
      <c r="F12" s="10" t="s">
        <v>12</v>
      </c>
      <c r="G12" s="13" t="s">
        <v>47</v>
      </c>
      <c r="H12" s="96"/>
      <c r="I12" s="97">
        <f t="shared" si="0"/>
        <v>0</v>
      </c>
      <c r="J12" s="98">
        <f t="shared" si="1"/>
        <v>0</v>
      </c>
    </row>
    <row r="13" spans="2:10" ht="60.75" customHeight="1">
      <c r="B13" s="11">
        <v>45216</v>
      </c>
      <c r="C13" s="94">
        <v>0.3333333333333333</v>
      </c>
      <c r="D13" s="94">
        <v>0.4583333333333333</v>
      </c>
      <c r="E13" s="12">
        <v>25</v>
      </c>
      <c r="F13" s="10" t="s">
        <v>36</v>
      </c>
      <c r="G13" s="13" t="s">
        <v>48</v>
      </c>
      <c r="H13" s="96"/>
      <c r="I13" s="97">
        <f t="shared" si="0"/>
        <v>0</v>
      </c>
      <c r="J13" s="98">
        <f t="shared" si="1"/>
        <v>0</v>
      </c>
    </row>
    <row r="14" spans="2:10" ht="60.75" customHeight="1">
      <c r="B14" s="11">
        <v>45216</v>
      </c>
      <c r="C14" s="94">
        <v>0.3333333333333333</v>
      </c>
      <c r="D14" s="94">
        <v>0.4791666666666667</v>
      </c>
      <c r="E14" s="12">
        <v>54</v>
      </c>
      <c r="F14" s="10" t="s">
        <v>27</v>
      </c>
      <c r="G14" s="13" t="s">
        <v>18</v>
      </c>
      <c r="H14" s="96"/>
      <c r="I14" s="97">
        <f t="shared" si="0"/>
        <v>0</v>
      </c>
      <c r="J14" s="98">
        <f t="shared" si="1"/>
        <v>0</v>
      </c>
    </row>
    <row r="15" spans="2:10" ht="60.75" customHeight="1">
      <c r="B15" s="11">
        <v>45217</v>
      </c>
      <c r="C15" s="94">
        <v>0.3541666666666667</v>
      </c>
      <c r="D15" s="94">
        <v>0.4583333333333333</v>
      </c>
      <c r="E15" s="12">
        <v>27</v>
      </c>
      <c r="F15" s="10" t="s">
        <v>42</v>
      </c>
      <c r="G15" s="13" t="s">
        <v>49</v>
      </c>
      <c r="H15" s="96"/>
      <c r="I15" s="97">
        <f t="shared" si="0"/>
        <v>0</v>
      </c>
      <c r="J15" s="98">
        <f t="shared" si="1"/>
        <v>0</v>
      </c>
    </row>
    <row r="16" spans="2:10" ht="60.75" customHeight="1">
      <c r="B16" s="11">
        <v>45217</v>
      </c>
      <c r="C16" s="94">
        <v>0.3333333333333333</v>
      </c>
      <c r="D16" s="94">
        <v>0.4479166666666667</v>
      </c>
      <c r="E16" s="12">
        <v>31</v>
      </c>
      <c r="F16" s="10" t="s">
        <v>23</v>
      </c>
      <c r="G16" s="13" t="s">
        <v>25</v>
      </c>
      <c r="H16" s="96"/>
      <c r="I16" s="97">
        <f t="shared" si="0"/>
        <v>0</v>
      </c>
      <c r="J16" s="98">
        <f t="shared" si="1"/>
        <v>0</v>
      </c>
    </row>
    <row r="17" spans="2:10" ht="60.75" customHeight="1">
      <c r="B17" s="11">
        <v>45218</v>
      </c>
      <c r="C17" s="94">
        <v>0.3541666666666667</v>
      </c>
      <c r="D17" s="94">
        <v>0.5208333333333334</v>
      </c>
      <c r="E17" s="12">
        <v>28</v>
      </c>
      <c r="F17" s="10" t="s">
        <v>27</v>
      </c>
      <c r="G17" s="13" t="s">
        <v>18</v>
      </c>
      <c r="H17" s="96"/>
      <c r="I17" s="97">
        <f t="shared" si="0"/>
        <v>0</v>
      </c>
      <c r="J17" s="98">
        <f t="shared" si="1"/>
        <v>0</v>
      </c>
    </row>
    <row r="18" spans="2:10" ht="77.25" customHeight="1">
      <c r="B18" s="11">
        <v>45218</v>
      </c>
      <c r="C18" s="94">
        <v>0.3229166666666667</v>
      </c>
      <c r="D18" s="94">
        <v>0.4583333333333333</v>
      </c>
      <c r="E18" s="12">
        <v>23</v>
      </c>
      <c r="F18" s="12" t="s">
        <v>11</v>
      </c>
      <c r="G18" s="13" t="s">
        <v>50</v>
      </c>
      <c r="H18" s="96"/>
      <c r="I18" s="97">
        <f aca="true" t="shared" si="2" ref="I18:I24">J18-H18</f>
        <v>0</v>
      </c>
      <c r="J18" s="98">
        <f aca="true" t="shared" si="3" ref="J18:J24">H18*1.21</f>
        <v>0</v>
      </c>
    </row>
    <row r="19" spans="2:10" ht="77.25" customHeight="1">
      <c r="B19" s="11">
        <v>45218</v>
      </c>
      <c r="C19" s="94">
        <v>0.3333333333333333</v>
      </c>
      <c r="D19" s="94">
        <v>0.5833333333333334</v>
      </c>
      <c r="E19" s="12">
        <v>22</v>
      </c>
      <c r="F19" s="10" t="s">
        <v>26</v>
      </c>
      <c r="G19" s="13" t="s">
        <v>51</v>
      </c>
      <c r="H19" s="96"/>
      <c r="I19" s="97">
        <f>J19-H19</f>
        <v>0</v>
      </c>
      <c r="J19" s="98">
        <f>H19*1.21</f>
        <v>0</v>
      </c>
    </row>
    <row r="20" spans="2:10" ht="77.25" customHeight="1">
      <c r="B20" s="11">
        <v>45219</v>
      </c>
      <c r="C20" s="94">
        <v>0.3541666666666667</v>
      </c>
      <c r="D20" s="94">
        <v>0.4583333333333333</v>
      </c>
      <c r="E20" s="12">
        <v>37</v>
      </c>
      <c r="F20" s="10" t="s">
        <v>12</v>
      </c>
      <c r="G20" s="13" t="s">
        <v>47</v>
      </c>
      <c r="H20" s="96"/>
      <c r="I20" s="97">
        <f t="shared" si="2"/>
        <v>0</v>
      </c>
      <c r="J20" s="98">
        <f t="shared" si="3"/>
        <v>0</v>
      </c>
    </row>
    <row r="21" spans="2:10" ht="60.75" customHeight="1">
      <c r="B21" s="11">
        <v>45223</v>
      </c>
      <c r="C21" s="94">
        <v>0.3333333333333333</v>
      </c>
      <c r="D21" s="94">
        <v>0.517361111111111</v>
      </c>
      <c r="E21" s="12">
        <v>42</v>
      </c>
      <c r="F21" s="10" t="s">
        <v>27</v>
      </c>
      <c r="G21" s="13" t="s">
        <v>19</v>
      </c>
      <c r="H21" s="96"/>
      <c r="I21" s="97">
        <f t="shared" si="2"/>
        <v>0</v>
      </c>
      <c r="J21" s="98">
        <f t="shared" si="3"/>
        <v>0</v>
      </c>
    </row>
    <row r="22" spans="2:10" ht="60.75" customHeight="1">
      <c r="B22" s="11">
        <v>45224</v>
      </c>
      <c r="C22" s="94">
        <v>0.3541666666666667</v>
      </c>
      <c r="D22" s="94">
        <v>0.4583333333333333</v>
      </c>
      <c r="E22" s="12">
        <v>29</v>
      </c>
      <c r="F22" s="10" t="s">
        <v>14</v>
      </c>
      <c r="G22" s="13" t="s">
        <v>31</v>
      </c>
      <c r="H22" s="96"/>
      <c r="I22" s="97">
        <f t="shared" si="2"/>
        <v>0</v>
      </c>
      <c r="J22" s="98">
        <f t="shared" si="3"/>
        <v>0</v>
      </c>
    </row>
    <row r="23" spans="2:10" ht="60.75" customHeight="1">
      <c r="B23" s="11">
        <v>45224</v>
      </c>
      <c r="C23" s="94">
        <v>0.4166666666666667</v>
      </c>
      <c r="D23" s="94">
        <v>0.5104166666666666</v>
      </c>
      <c r="E23" s="12">
        <v>25</v>
      </c>
      <c r="F23" s="10" t="s">
        <v>15</v>
      </c>
      <c r="G23" s="13" t="s">
        <v>52</v>
      </c>
      <c r="H23" s="96"/>
      <c r="I23" s="97">
        <f t="shared" si="2"/>
        <v>0</v>
      </c>
      <c r="J23" s="98">
        <f t="shared" si="3"/>
        <v>0</v>
      </c>
    </row>
    <row r="24" spans="2:10" ht="60.75" customHeight="1" thickBot="1">
      <c r="B24" s="14">
        <v>45229</v>
      </c>
      <c r="C24" s="99">
        <v>0.3541666666666667</v>
      </c>
      <c r="D24" s="99">
        <v>0.4791666666666667</v>
      </c>
      <c r="E24" s="15">
        <v>45</v>
      </c>
      <c r="F24" s="16" t="s">
        <v>12</v>
      </c>
      <c r="G24" s="57" t="s">
        <v>53</v>
      </c>
      <c r="H24" s="96"/>
      <c r="I24" s="97">
        <f t="shared" si="2"/>
        <v>0</v>
      </c>
      <c r="J24" s="98">
        <f t="shared" si="3"/>
        <v>0</v>
      </c>
    </row>
    <row r="25" spans="2:10" ht="45.75" customHeight="1" thickBot="1">
      <c r="B25" s="92" t="s">
        <v>7</v>
      </c>
      <c r="C25" s="93"/>
      <c r="D25" s="93"/>
      <c r="E25" s="93"/>
      <c r="F25" s="93"/>
      <c r="G25" s="93"/>
      <c r="H25" s="95">
        <f>SUM(H5:H24)</f>
        <v>0</v>
      </c>
      <c r="I25" s="95">
        <f>SUM(I5:I24)</f>
        <v>0</v>
      </c>
      <c r="J25" s="95">
        <f>SUM(J5:J24)</f>
        <v>0</v>
      </c>
    </row>
  </sheetData>
  <sheetProtection algorithmName="SHA-512" hashValue="MrJ4wLPMO4T/9d7/W/TQnkVcB1e5YpzuErzmAd2kK37B8uaaBKxfPDaU+8aHM2lOtO0JpNGMd8/vBAcw1lxxjg==" saltValue="rytEb6fSWjsMnCAFi12MeA==" spinCount="100000" sheet="1" objects="1" scenarios="1"/>
  <mergeCells count="1">
    <mergeCell ref="B25:G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ADBD-B1EC-49B6-9142-A6A4DE63773A}">
  <sheetPr>
    <tabColor theme="4" tint="0.39998000860214233"/>
  </sheetPr>
  <dimension ref="B1:J25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54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58">
        <v>45208</v>
      </c>
      <c r="C5" s="78">
        <v>0.375</v>
      </c>
      <c r="D5" s="78">
        <v>0.4583333333333333</v>
      </c>
      <c r="E5" s="79">
        <v>19</v>
      </c>
      <c r="F5" s="100" t="s">
        <v>14</v>
      </c>
      <c r="G5" s="80" t="s">
        <v>16</v>
      </c>
      <c r="H5" s="96"/>
      <c r="I5" s="97">
        <f>J5-H5</f>
        <v>0</v>
      </c>
      <c r="J5" s="98">
        <f>H5*1.21</f>
        <v>0</v>
      </c>
    </row>
    <row r="6" spans="2:10" ht="60.75" customHeight="1">
      <c r="B6" s="17">
        <v>45208</v>
      </c>
      <c r="C6" s="75">
        <v>0.3194444444444445</v>
      </c>
      <c r="D6" s="75">
        <v>0.40625</v>
      </c>
      <c r="E6" s="76">
        <v>132</v>
      </c>
      <c r="F6" s="77" t="s">
        <v>14</v>
      </c>
      <c r="G6" s="52" t="s">
        <v>32</v>
      </c>
      <c r="H6" s="96"/>
      <c r="I6" s="97">
        <f aca="true" t="shared" si="0" ref="I6:I16">J6-H6</f>
        <v>0</v>
      </c>
      <c r="J6" s="98">
        <f aca="true" t="shared" si="1" ref="J6:J16">H6*1.21</f>
        <v>0</v>
      </c>
    </row>
    <row r="7" spans="2:10" ht="60.75" customHeight="1">
      <c r="B7" s="17">
        <v>45209</v>
      </c>
      <c r="C7" s="75">
        <v>0.3333333333333333</v>
      </c>
      <c r="D7" s="75">
        <v>0.4375</v>
      </c>
      <c r="E7" s="76">
        <v>49</v>
      </c>
      <c r="F7" s="76" t="s">
        <v>11</v>
      </c>
      <c r="G7" s="52" t="s">
        <v>55</v>
      </c>
      <c r="H7" s="96"/>
      <c r="I7" s="97">
        <f t="shared" si="0"/>
        <v>0</v>
      </c>
      <c r="J7" s="98">
        <f t="shared" si="1"/>
        <v>0</v>
      </c>
    </row>
    <row r="8" spans="2:10" ht="60.75" customHeight="1">
      <c r="B8" s="17">
        <v>45210</v>
      </c>
      <c r="C8" s="75">
        <v>0.3333333333333333</v>
      </c>
      <c r="D8" s="75">
        <v>0.4270833333333333</v>
      </c>
      <c r="E8" s="76">
        <v>34</v>
      </c>
      <c r="F8" s="77" t="s">
        <v>56</v>
      </c>
      <c r="G8" s="52" t="s">
        <v>30</v>
      </c>
      <c r="H8" s="96"/>
      <c r="I8" s="97">
        <f t="shared" si="0"/>
        <v>0</v>
      </c>
      <c r="J8" s="98">
        <f t="shared" si="1"/>
        <v>0</v>
      </c>
    </row>
    <row r="9" spans="2:10" ht="60.75" customHeight="1">
      <c r="B9" s="17">
        <v>45210</v>
      </c>
      <c r="C9" s="75">
        <v>0.34375</v>
      </c>
      <c r="D9" s="75">
        <v>0.5625</v>
      </c>
      <c r="E9" s="76">
        <v>36</v>
      </c>
      <c r="F9" s="76" t="s">
        <v>11</v>
      </c>
      <c r="G9" s="52" t="s">
        <v>31</v>
      </c>
      <c r="H9" s="96"/>
      <c r="I9" s="97">
        <f t="shared" si="0"/>
        <v>0</v>
      </c>
      <c r="J9" s="98">
        <f t="shared" si="1"/>
        <v>0</v>
      </c>
    </row>
    <row r="10" spans="2:10" ht="60.75" customHeight="1">
      <c r="B10" s="17">
        <v>45211</v>
      </c>
      <c r="C10" s="101">
        <v>0.3263888888888889</v>
      </c>
      <c r="D10" s="101">
        <v>0.5208333333333334</v>
      </c>
      <c r="E10" s="76">
        <v>34</v>
      </c>
      <c r="F10" s="77" t="s">
        <v>57</v>
      </c>
      <c r="G10" s="52" t="s">
        <v>19</v>
      </c>
      <c r="H10" s="96"/>
      <c r="I10" s="97">
        <f t="shared" si="0"/>
        <v>0</v>
      </c>
      <c r="J10" s="98">
        <f t="shared" si="1"/>
        <v>0</v>
      </c>
    </row>
    <row r="11" spans="2:10" ht="60.75" customHeight="1">
      <c r="B11" s="17">
        <v>45212</v>
      </c>
      <c r="C11" s="101">
        <v>0.3333333333333333</v>
      </c>
      <c r="D11" s="101">
        <v>0.4166666666666667</v>
      </c>
      <c r="E11" s="76">
        <v>25</v>
      </c>
      <c r="F11" s="77" t="s">
        <v>56</v>
      </c>
      <c r="G11" s="52" t="s">
        <v>58</v>
      </c>
      <c r="H11" s="96"/>
      <c r="I11" s="97">
        <f t="shared" si="0"/>
        <v>0</v>
      </c>
      <c r="J11" s="98">
        <f t="shared" si="1"/>
        <v>0</v>
      </c>
    </row>
    <row r="12" spans="2:10" ht="60.75" customHeight="1">
      <c r="B12" s="17">
        <v>45215</v>
      </c>
      <c r="C12" s="101">
        <v>0.2916666666666667</v>
      </c>
      <c r="D12" s="101">
        <v>0.5416666666666666</v>
      </c>
      <c r="E12" s="76">
        <v>32</v>
      </c>
      <c r="F12" s="77" t="s">
        <v>14</v>
      </c>
      <c r="G12" s="52" t="s">
        <v>25</v>
      </c>
      <c r="H12" s="96"/>
      <c r="I12" s="97">
        <f t="shared" si="0"/>
        <v>0</v>
      </c>
      <c r="J12" s="98">
        <f t="shared" si="1"/>
        <v>0</v>
      </c>
    </row>
    <row r="13" spans="2:10" ht="60.75" customHeight="1">
      <c r="B13" s="17">
        <v>45216</v>
      </c>
      <c r="C13" s="101">
        <v>0.3333333333333333</v>
      </c>
      <c r="D13" s="101">
        <v>0.4479166666666667</v>
      </c>
      <c r="E13" s="76">
        <v>40</v>
      </c>
      <c r="F13" s="77" t="s">
        <v>23</v>
      </c>
      <c r="G13" s="52" t="s">
        <v>25</v>
      </c>
      <c r="H13" s="96"/>
      <c r="I13" s="97">
        <f t="shared" si="0"/>
        <v>0</v>
      </c>
      <c r="J13" s="98">
        <f t="shared" si="1"/>
        <v>0</v>
      </c>
    </row>
    <row r="14" spans="2:10" ht="60.75" customHeight="1">
      <c r="B14" s="17">
        <v>45216</v>
      </c>
      <c r="C14" s="101">
        <v>0.34375</v>
      </c>
      <c r="D14" s="101">
        <v>0.5833333333333334</v>
      </c>
      <c r="E14" s="76">
        <v>53</v>
      </c>
      <c r="F14" s="77" t="s">
        <v>20</v>
      </c>
      <c r="G14" s="52" t="s">
        <v>24</v>
      </c>
      <c r="H14" s="96"/>
      <c r="I14" s="97">
        <f t="shared" si="0"/>
        <v>0</v>
      </c>
      <c r="J14" s="98">
        <f t="shared" si="1"/>
        <v>0</v>
      </c>
    </row>
    <row r="15" spans="2:10" ht="60.75" customHeight="1">
      <c r="B15" s="17">
        <v>45217</v>
      </c>
      <c r="C15" s="101">
        <v>0.3333333333333333</v>
      </c>
      <c r="D15" s="101">
        <v>0.4791666666666667</v>
      </c>
      <c r="E15" s="76">
        <v>40</v>
      </c>
      <c r="F15" s="77" t="s">
        <v>27</v>
      </c>
      <c r="G15" s="52" t="s">
        <v>18</v>
      </c>
      <c r="H15" s="96"/>
      <c r="I15" s="97">
        <f t="shared" si="0"/>
        <v>0</v>
      </c>
      <c r="J15" s="98">
        <f t="shared" si="1"/>
        <v>0</v>
      </c>
    </row>
    <row r="16" spans="2:10" ht="60.75" customHeight="1">
      <c r="B16" s="17">
        <v>45218</v>
      </c>
      <c r="C16" s="101">
        <v>0.3645833333333333</v>
      </c>
      <c r="D16" s="101">
        <v>0.4791666666666667</v>
      </c>
      <c r="E16" s="76">
        <v>21</v>
      </c>
      <c r="F16" s="77" t="s">
        <v>36</v>
      </c>
      <c r="G16" s="52" t="s">
        <v>59</v>
      </c>
      <c r="H16" s="96"/>
      <c r="I16" s="97">
        <f t="shared" si="0"/>
        <v>0</v>
      </c>
      <c r="J16" s="98">
        <f t="shared" si="1"/>
        <v>0</v>
      </c>
    </row>
    <row r="17" spans="2:10" ht="60.75" customHeight="1">
      <c r="B17" s="17">
        <v>45218</v>
      </c>
      <c r="C17" s="101">
        <v>0.375</v>
      </c>
      <c r="D17" s="101">
        <v>0.5833333333333334</v>
      </c>
      <c r="E17" s="76">
        <v>24</v>
      </c>
      <c r="F17" s="77" t="s">
        <v>12</v>
      </c>
      <c r="G17" s="52" t="s">
        <v>46</v>
      </c>
      <c r="H17" s="96"/>
      <c r="I17" s="97">
        <f aca="true" t="shared" si="2" ref="I17:I19">J17-H17</f>
        <v>0</v>
      </c>
      <c r="J17" s="98">
        <f aca="true" t="shared" si="3" ref="J17:J19">H17*1.21</f>
        <v>0</v>
      </c>
    </row>
    <row r="18" spans="2:10" ht="60.75" customHeight="1">
      <c r="B18" s="17">
        <v>45218</v>
      </c>
      <c r="C18" s="101">
        <v>0.3333333333333333</v>
      </c>
      <c r="D18" s="101">
        <v>0.4583333333333333</v>
      </c>
      <c r="E18" s="76">
        <v>21</v>
      </c>
      <c r="F18" s="77" t="s">
        <v>56</v>
      </c>
      <c r="G18" s="52" t="s">
        <v>29</v>
      </c>
      <c r="H18" s="96"/>
      <c r="I18" s="97">
        <f t="shared" si="2"/>
        <v>0</v>
      </c>
      <c r="J18" s="98">
        <f t="shared" si="3"/>
        <v>0</v>
      </c>
    </row>
    <row r="19" spans="2:10" ht="60.75" customHeight="1">
      <c r="B19" s="17">
        <v>45219</v>
      </c>
      <c r="C19" s="101">
        <v>0.3333333333333333</v>
      </c>
      <c r="D19" s="101">
        <v>0.5</v>
      </c>
      <c r="E19" s="76">
        <v>55</v>
      </c>
      <c r="F19" s="77" t="s">
        <v>27</v>
      </c>
      <c r="G19" s="52" t="s">
        <v>60</v>
      </c>
      <c r="H19" s="96"/>
      <c r="I19" s="97">
        <f t="shared" si="2"/>
        <v>0</v>
      </c>
      <c r="J19" s="98">
        <f t="shared" si="3"/>
        <v>0</v>
      </c>
    </row>
    <row r="20" spans="2:10" ht="78" customHeight="1">
      <c r="B20" s="17">
        <v>45222</v>
      </c>
      <c r="C20" s="101">
        <v>0.3541666666666667</v>
      </c>
      <c r="D20" s="101">
        <v>0.4583333333333333</v>
      </c>
      <c r="E20" s="76">
        <v>67</v>
      </c>
      <c r="F20" s="77" t="s">
        <v>15</v>
      </c>
      <c r="G20" s="52" t="s">
        <v>61</v>
      </c>
      <c r="H20" s="96"/>
      <c r="I20" s="97">
        <f aca="true" t="shared" si="4" ref="I20:I24">J20-H20</f>
        <v>0</v>
      </c>
      <c r="J20" s="98">
        <f aca="true" t="shared" si="5" ref="J20:J24">H20*1.21</f>
        <v>0</v>
      </c>
    </row>
    <row r="21" spans="2:10" ht="78" customHeight="1">
      <c r="B21" s="17">
        <v>45223</v>
      </c>
      <c r="C21" s="101">
        <v>0.40625</v>
      </c>
      <c r="D21" s="101">
        <v>0.46875</v>
      </c>
      <c r="E21" s="76">
        <v>31</v>
      </c>
      <c r="F21" s="77" t="s">
        <v>15</v>
      </c>
      <c r="G21" s="52" t="s">
        <v>62</v>
      </c>
      <c r="H21" s="96"/>
      <c r="I21" s="97">
        <f t="shared" si="4"/>
        <v>0</v>
      </c>
      <c r="J21" s="98">
        <f t="shared" si="5"/>
        <v>0</v>
      </c>
    </row>
    <row r="22" spans="2:10" ht="78" customHeight="1">
      <c r="B22" s="17">
        <v>45224</v>
      </c>
      <c r="C22" s="101">
        <v>0.3333333333333333</v>
      </c>
      <c r="D22" s="101">
        <v>0.4166666666666667</v>
      </c>
      <c r="E22" s="76">
        <v>47</v>
      </c>
      <c r="F22" s="77" t="s">
        <v>15</v>
      </c>
      <c r="G22" s="52" t="s">
        <v>63</v>
      </c>
      <c r="H22" s="96"/>
      <c r="I22" s="97">
        <f t="shared" si="4"/>
        <v>0</v>
      </c>
      <c r="J22" s="98">
        <f t="shared" si="5"/>
        <v>0</v>
      </c>
    </row>
    <row r="23" spans="2:10" ht="60.75" customHeight="1">
      <c r="B23" s="17">
        <v>45224</v>
      </c>
      <c r="C23" s="101">
        <v>0.375</v>
      </c>
      <c r="D23" s="101">
        <v>0.4791666666666667</v>
      </c>
      <c r="E23" s="76">
        <v>21</v>
      </c>
      <c r="F23" s="77" t="s">
        <v>64</v>
      </c>
      <c r="G23" s="52" t="s">
        <v>29</v>
      </c>
      <c r="H23" s="96"/>
      <c r="I23" s="97">
        <f t="shared" si="4"/>
        <v>0</v>
      </c>
      <c r="J23" s="98">
        <f t="shared" si="5"/>
        <v>0</v>
      </c>
    </row>
    <row r="24" spans="2:10" ht="69.75" customHeight="1" thickBot="1">
      <c r="B24" s="53">
        <v>45229</v>
      </c>
      <c r="C24" s="102">
        <v>0.3333333333333333</v>
      </c>
      <c r="D24" s="102">
        <v>0.5416666666666666</v>
      </c>
      <c r="E24" s="54">
        <v>42</v>
      </c>
      <c r="F24" s="55" t="s">
        <v>15</v>
      </c>
      <c r="G24" s="56" t="s">
        <v>65</v>
      </c>
      <c r="H24" s="96"/>
      <c r="I24" s="97">
        <f t="shared" si="4"/>
        <v>0</v>
      </c>
      <c r="J24" s="98">
        <f t="shared" si="5"/>
        <v>0</v>
      </c>
    </row>
    <row r="25" spans="2:10" ht="45.75" customHeight="1" thickBot="1">
      <c r="B25" s="92" t="s">
        <v>7</v>
      </c>
      <c r="C25" s="93"/>
      <c r="D25" s="93"/>
      <c r="E25" s="93"/>
      <c r="F25" s="93"/>
      <c r="G25" s="93"/>
      <c r="H25" s="95">
        <f>SUM(H5:H24)</f>
        <v>0</v>
      </c>
      <c r="I25" s="95">
        <f>SUM(I5:I24)</f>
        <v>0</v>
      </c>
      <c r="J25" s="95">
        <f>SUM(J5:J24)</f>
        <v>0</v>
      </c>
    </row>
  </sheetData>
  <sheetProtection algorithmName="SHA-512" hashValue="+ZM3+PIJsAH1tS1VyXszeR/CyUH4eUpA/f6stQ5KJSyBTiiyzls5uYuc92bKm5DNQaFpueoum5vrJgRJCqNQvg==" saltValue="YMzsos9G5btF9mn3sj+3ZA==" spinCount="100000" sheet="1" objects="1" scenarios="1"/>
  <mergeCells count="1">
    <mergeCell ref="B25:G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19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66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59">
        <v>45208</v>
      </c>
      <c r="C5" s="60">
        <v>0.3854166666666667</v>
      </c>
      <c r="D5" s="60">
        <v>0.46875</v>
      </c>
      <c r="E5" s="61">
        <v>24</v>
      </c>
      <c r="F5" s="22" t="s">
        <v>14</v>
      </c>
      <c r="G5" s="66" t="s">
        <v>67</v>
      </c>
      <c r="H5" s="96"/>
      <c r="I5" s="97">
        <f>J5-H5</f>
        <v>0</v>
      </c>
      <c r="J5" s="98">
        <f>H5*1.21</f>
        <v>0</v>
      </c>
    </row>
    <row r="6" spans="2:10" ht="60.75" customHeight="1">
      <c r="B6" s="19">
        <v>45208</v>
      </c>
      <c r="C6" s="21">
        <v>0.375</v>
      </c>
      <c r="D6" s="21">
        <v>0.46875</v>
      </c>
      <c r="E6" s="20">
        <v>34</v>
      </c>
      <c r="F6" s="20" t="s">
        <v>11</v>
      </c>
      <c r="G6" s="23" t="s">
        <v>68</v>
      </c>
      <c r="H6" s="96"/>
      <c r="I6" s="97">
        <f aca="true" t="shared" si="0" ref="I6:I12">J6-H6</f>
        <v>0</v>
      </c>
      <c r="J6" s="98">
        <f aca="true" t="shared" si="1" ref="J6:J12">H6*1.21</f>
        <v>0</v>
      </c>
    </row>
    <row r="7" spans="2:10" ht="60.75" customHeight="1">
      <c r="B7" s="19">
        <v>45210</v>
      </c>
      <c r="C7" s="103">
        <v>0.34375</v>
      </c>
      <c r="D7" s="103">
        <v>0.4791666666666667</v>
      </c>
      <c r="E7" s="20">
        <v>23</v>
      </c>
      <c r="F7" s="18" t="s">
        <v>36</v>
      </c>
      <c r="G7" s="23" t="s">
        <v>69</v>
      </c>
      <c r="H7" s="96"/>
      <c r="I7" s="97">
        <f t="shared" si="0"/>
        <v>0</v>
      </c>
      <c r="J7" s="98">
        <f t="shared" si="1"/>
        <v>0</v>
      </c>
    </row>
    <row r="8" spans="2:10" ht="60.75" customHeight="1">
      <c r="B8" s="19">
        <v>45210</v>
      </c>
      <c r="C8" s="21">
        <v>0.3541666666666667</v>
      </c>
      <c r="D8" s="21">
        <v>0.4236111111111111</v>
      </c>
      <c r="E8" s="20">
        <v>28</v>
      </c>
      <c r="F8" s="18" t="s">
        <v>13</v>
      </c>
      <c r="G8" s="23" t="s">
        <v>35</v>
      </c>
      <c r="H8" s="96"/>
      <c r="I8" s="97">
        <f t="shared" si="0"/>
        <v>0</v>
      </c>
      <c r="J8" s="98">
        <f t="shared" si="1"/>
        <v>0</v>
      </c>
    </row>
    <row r="9" spans="2:10" ht="60.75" customHeight="1">
      <c r="B9" s="19">
        <v>45211</v>
      </c>
      <c r="C9" s="103">
        <v>0.3645833333333333</v>
      </c>
      <c r="D9" s="103">
        <v>0.4479166666666667</v>
      </c>
      <c r="E9" s="20">
        <v>35</v>
      </c>
      <c r="F9" s="18" t="s">
        <v>13</v>
      </c>
      <c r="G9" s="23" t="s">
        <v>70</v>
      </c>
      <c r="H9" s="96"/>
      <c r="I9" s="97">
        <f t="shared" si="0"/>
        <v>0</v>
      </c>
      <c r="J9" s="98">
        <f t="shared" si="1"/>
        <v>0</v>
      </c>
    </row>
    <row r="10" spans="2:10" ht="60.75" customHeight="1">
      <c r="B10" s="19">
        <v>45211</v>
      </c>
      <c r="C10" s="103">
        <v>0.34375</v>
      </c>
      <c r="D10" s="103">
        <v>0.4583333333333333</v>
      </c>
      <c r="E10" s="20">
        <v>34</v>
      </c>
      <c r="F10" s="18" t="s">
        <v>21</v>
      </c>
      <c r="G10" s="23" t="s">
        <v>71</v>
      </c>
      <c r="H10" s="96"/>
      <c r="I10" s="97">
        <f t="shared" si="0"/>
        <v>0</v>
      </c>
      <c r="J10" s="98">
        <f t="shared" si="1"/>
        <v>0</v>
      </c>
    </row>
    <row r="11" spans="2:10" ht="60.75" customHeight="1">
      <c r="B11" s="19">
        <v>45216</v>
      </c>
      <c r="C11" s="103">
        <v>0.3229166666666667</v>
      </c>
      <c r="D11" s="103">
        <v>0.4375</v>
      </c>
      <c r="E11" s="20">
        <v>36</v>
      </c>
      <c r="F11" s="18" t="s">
        <v>36</v>
      </c>
      <c r="G11" s="23" t="s">
        <v>72</v>
      </c>
      <c r="H11" s="96"/>
      <c r="I11" s="97">
        <f t="shared" si="0"/>
        <v>0</v>
      </c>
      <c r="J11" s="98">
        <f t="shared" si="1"/>
        <v>0</v>
      </c>
    </row>
    <row r="12" spans="2:10" ht="60.75" customHeight="1">
      <c r="B12" s="19">
        <v>45218</v>
      </c>
      <c r="C12" s="103">
        <v>0.3333333333333333</v>
      </c>
      <c r="D12" s="103">
        <v>0.4166666666666667</v>
      </c>
      <c r="E12" s="20">
        <v>33</v>
      </c>
      <c r="F12" s="18" t="s">
        <v>15</v>
      </c>
      <c r="G12" s="23" t="s">
        <v>73</v>
      </c>
      <c r="H12" s="96"/>
      <c r="I12" s="97">
        <f t="shared" si="0"/>
        <v>0</v>
      </c>
      <c r="J12" s="98">
        <f t="shared" si="1"/>
        <v>0</v>
      </c>
    </row>
    <row r="13" spans="2:10" ht="60.75" customHeight="1">
      <c r="B13" s="19">
        <v>45219</v>
      </c>
      <c r="C13" s="103">
        <v>0.375</v>
      </c>
      <c r="D13" s="103">
        <v>0.53125</v>
      </c>
      <c r="E13" s="20">
        <v>145</v>
      </c>
      <c r="F13" s="18" t="s">
        <v>14</v>
      </c>
      <c r="G13" s="23" t="s">
        <v>32</v>
      </c>
      <c r="H13" s="96"/>
      <c r="I13" s="97">
        <f>J13-H13</f>
        <v>0</v>
      </c>
      <c r="J13" s="98">
        <f>H13*1.21</f>
        <v>0</v>
      </c>
    </row>
    <row r="14" spans="2:10" ht="60.75" customHeight="1">
      <c r="B14" s="19">
        <v>45219</v>
      </c>
      <c r="C14" s="103">
        <v>0.3333333333333333</v>
      </c>
      <c r="D14" s="103">
        <v>0.46875</v>
      </c>
      <c r="E14" s="20">
        <v>23</v>
      </c>
      <c r="F14" s="18" t="s">
        <v>64</v>
      </c>
      <c r="G14" s="23" t="s">
        <v>33</v>
      </c>
      <c r="H14" s="96"/>
      <c r="I14" s="97">
        <f>J14-H14</f>
        <v>0</v>
      </c>
      <c r="J14" s="98">
        <f>H14*1.21</f>
        <v>0</v>
      </c>
    </row>
    <row r="15" spans="2:10" ht="60.75" customHeight="1">
      <c r="B15" s="19">
        <v>45222</v>
      </c>
      <c r="C15" s="103">
        <v>0.3541666666666667</v>
      </c>
      <c r="D15" s="103">
        <v>0.5625</v>
      </c>
      <c r="E15" s="20">
        <v>27</v>
      </c>
      <c r="F15" s="18" t="s">
        <v>74</v>
      </c>
      <c r="G15" s="23" t="s">
        <v>33</v>
      </c>
      <c r="H15" s="96"/>
      <c r="I15" s="97">
        <f aca="true" t="shared" si="2" ref="I15:I18">J15-H15</f>
        <v>0</v>
      </c>
      <c r="J15" s="98">
        <f aca="true" t="shared" si="3" ref="J15:J18">H15*1.21</f>
        <v>0</v>
      </c>
    </row>
    <row r="16" spans="2:10" ht="60.75" customHeight="1">
      <c r="B16" s="19">
        <v>45223</v>
      </c>
      <c r="C16" s="103">
        <v>0.34375</v>
      </c>
      <c r="D16" s="103">
        <v>0.4583333333333333</v>
      </c>
      <c r="E16" s="20">
        <v>24</v>
      </c>
      <c r="F16" s="18" t="s">
        <v>15</v>
      </c>
      <c r="G16" s="23" t="s">
        <v>75</v>
      </c>
      <c r="H16" s="96"/>
      <c r="I16" s="97">
        <f t="shared" si="2"/>
        <v>0</v>
      </c>
      <c r="J16" s="98">
        <f t="shared" si="3"/>
        <v>0</v>
      </c>
    </row>
    <row r="17" spans="2:10" ht="63" customHeight="1">
      <c r="B17" s="19">
        <v>45224</v>
      </c>
      <c r="C17" s="103">
        <v>0.3333333333333333</v>
      </c>
      <c r="D17" s="103">
        <v>0.4583333333333333</v>
      </c>
      <c r="E17" s="20">
        <v>19</v>
      </c>
      <c r="F17" s="18" t="s">
        <v>13</v>
      </c>
      <c r="G17" s="23" t="s">
        <v>33</v>
      </c>
      <c r="H17" s="96"/>
      <c r="I17" s="97">
        <f t="shared" si="2"/>
        <v>0</v>
      </c>
      <c r="J17" s="98">
        <f t="shared" si="3"/>
        <v>0</v>
      </c>
    </row>
    <row r="18" spans="2:10" ht="60.75" customHeight="1" thickBot="1">
      <c r="B18" s="24">
        <v>45230</v>
      </c>
      <c r="C18" s="104">
        <v>0.3333333333333333</v>
      </c>
      <c r="D18" s="104">
        <v>0.4861111111111111</v>
      </c>
      <c r="E18" s="25">
        <v>52</v>
      </c>
      <c r="F18" s="26" t="s">
        <v>15</v>
      </c>
      <c r="G18" s="67" t="s">
        <v>22</v>
      </c>
      <c r="H18" s="96"/>
      <c r="I18" s="97">
        <f t="shared" si="2"/>
        <v>0</v>
      </c>
      <c r="J18" s="98">
        <f t="shared" si="3"/>
        <v>0</v>
      </c>
    </row>
    <row r="19" spans="2:10" ht="45.75" customHeight="1" thickBot="1">
      <c r="B19" s="92" t="s">
        <v>7</v>
      </c>
      <c r="C19" s="93"/>
      <c r="D19" s="93"/>
      <c r="E19" s="93"/>
      <c r="F19" s="93"/>
      <c r="G19" s="93"/>
      <c r="H19" s="95">
        <f>SUM(H5:H18)</f>
        <v>0</v>
      </c>
      <c r="I19" s="95">
        <f>SUM(I5:I18)</f>
        <v>0</v>
      </c>
      <c r="J19" s="95">
        <f>SUM(J5:J18)</f>
        <v>0</v>
      </c>
    </row>
  </sheetData>
  <sheetProtection algorithmName="SHA-512" hashValue="XNmjHULPBtzBWu9ukNCIATgdPe6QsV2vxBmbdQlh0UxKtxL7MhKfVNpL6RbclpvzCdEIQj1oh6fH9YEQbnADUw==" saltValue="SpEeBV2W0NjBeEZeJU1gyw==" spinCount="100000" sheet="1" objects="1" scenarios="1"/>
  <mergeCells count="1">
    <mergeCell ref="B19:G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920B-CE6F-4776-A359-C3F8D8AF2EDC}">
  <sheetPr>
    <tabColor theme="7" tint="0.39998000860214233"/>
  </sheetPr>
  <dimension ref="B1:J19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76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34">
        <v>45208</v>
      </c>
      <c r="C5" s="62">
        <v>0.375</v>
      </c>
      <c r="D5" s="62">
        <v>0.4583333333333333</v>
      </c>
      <c r="E5" s="35">
        <v>20</v>
      </c>
      <c r="F5" s="36" t="s">
        <v>14</v>
      </c>
      <c r="G5" s="63" t="s">
        <v>77</v>
      </c>
      <c r="H5" s="96"/>
      <c r="I5" s="97">
        <f>J5-H5</f>
        <v>0</v>
      </c>
      <c r="J5" s="98">
        <f>H5*1.21</f>
        <v>0</v>
      </c>
    </row>
    <row r="6" spans="2:10" ht="60.75" customHeight="1">
      <c r="B6" s="27">
        <v>45209</v>
      </c>
      <c r="C6" s="30">
        <v>0.34027777777777773</v>
      </c>
      <c r="D6" s="30">
        <v>0.4236111111111111</v>
      </c>
      <c r="E6" s="28">
        <v>42</v>
      </c>
      <c r="F6" s="29" t="s">
        <v>78</v>
      </c>
      <c r="G6" s="68" t="s">
        <v>79</v>
      </c>
      <c r="H6" s="96"/>
      <c r="I6" s="97">
        <f aca="true" t="shared" si="0" ref="I6:I13">J6-H6</f>
        <v>0</v>
      </c>
      <c r="J6" s="98">
        <f aca="true" t="shared" si="1" ref="J6:J13">H6*1.21</f>
        <v>0</v>
      </c>
    </row>
    <row r="7" spans="2:10" ht="66" customHeight="1">
      <c r="B7" s="27">
        <v>45210</v>
      </c>
      <c r="C7" s="30">
        <v>0.3333333333333333</v>
      </c>
      <c r="D7" s="30">
        <v>0.5833333333333334</v>
      </c>
      <c r="E7" s="28">
        <v>26</v>
      </c>
      <c r="F7" s="29" t="s">
        <v>26</v>
      </c>
      <c r="G7" s="68" t="s">
        <v>80</v>
      </c>
      <c r="H7" s="96"/>
      <c r="I7" s="97">
        <f t="shared" si="0"/>
        <v>0</v>
      </c>
      <c r="J7" s="98">
        <f t="shared" si="1"/>
        <v>0</v>
      </c>
    </row>
    <row r="8" spans="2:10" ht="66" customHeight="1">
      <c r="B8" s="27">
        <v>45210</v>
      </c>
      <c r="C8" s="30">
        <v>0.34722222222222227</v>
      </c>
      <c r="D8" s="30">
        <v>0.4479166666666667</v>
      </c>
      <c r="E8" s="28">
        <v>57</v>
      </c>
      <c r="F8" s="29" t="s">
        <v>23</v>
      </c>
      <c r="G8" s="68" t="s">
        <v>81</v>
      </c>
      <c r="H8" s="96"/>
      <c r="I8" s="97">
        <f t="shared" si="0"/>
        <v>0</v>
      </c>
      <c r="J8" s="98">
        <f t="shared" si="1"/>
        <v>0</v>
      </c>
    </row>
    <row r="9" spans="2:10" ht="60.75" customHeight="1">
      <c r="B9" s="27">
        <v>45211</v>
      </c>
      <c r="C9" s="105">
        <v>0.5104166666666666</v>
      </c>
      <c r="D9" s="105">
        <v>0.6458333333333334</v>
      </c>
      <c r="E9" s="28">
        <v>32</v>
      </c>
      <c r="F9" s="29" t="s">
        <v>27</v>
      </c>
      <c r="G9" s="68" t="s">
        <v>82</v>
      </c>
      <c r="H9" s="96"/>
      <c r="I9" s="97">
        <f t="shared" si="0"/>
        <v>0</v>
      </c>
      <c r="J9" s="98">
        <f t="shared" si="1"/>
        <v>0</v>
      </c>
    </row>
    <row r="10" spans="2:10" ht="60.75" customHeight="1">
      <c r="B10" s="27">
        <v>45212</v>
      </c>
      <c r="C10" s="105">
        <v>0.3541666666666667</v>
      </c>
      <c r="D10" s="105">
        <v>0.4236111111111111</v>
      </c>
      <c r="E10" s="28">
        <v>28</v>
      </c>
      <c r="F10" s="29" t="s">
        <v>13</v>
      </c>
      <c r="G10" s="68" t="s">
        <v>35</v>
      </c>
      <c r="H10" s="96"/>
      <c r="I10" s="97">
        <f t="shared" si="0"/>
        <v>0</v>
      </c>
      <c r="J10" s="98">
        <f t="shared" si="1"/>
        <v>0</v>
      </c>
    </row>
    <row r="11" spans="2:10" ht="60.75" customHeight="1">
      <c r="B11" s="27">
        <v>45217</v>
      </c>
      <c r="C11" s="105">
        <v>0.3229166666666667</v>
      </c>
      <c r="D11" s="105">
        <v>0.4895833333333333</v>
      </c>
      <c r="E11" s="28">
        <v>16</v>
      </c>
      <c r="F11" s="29" t="s">
        <v>36</v>
      </c>
      <c r="G11" s="68" t="s">
        <v>72</v>
      </c>
      <c r="H11" s="96"/>
      <c r="I11" s="97">
        <f t="shared" si="0"/>
        <v>0</v>
      </c>
      <c r="J11" s="98">
        <f t="shared" si="1"/>
        <v>0</v>
      </c>
    </row>
    <row r="12" spans="2:10" ht="60.75" customHeight="1">
      <c r="B12" s="27">
        <v>45218</v>
      </c>
      <c r="C12" s="105">
        <v>0.4513888888888889</v>
      </c>
      <c r="D12" s="105">
        <v>0.53125</v>
      </c>
      <c r="E12" s="28">
        <v>18</v>
      </c>
      <c r="F12" s="29" t="s">
        <v>13</v>
      </c>
      <c r="G12" s="68" t="s">
        <v>83</v>
      </c>
      <c r="H12" s="96"/>
      <c r="I12" s="97">
        <f t="shared" si="0"/>
        <v>0</v>
      </c>
      <c r="J12" s="98">
        <f t="shared" si="1"/>
        <v>0</v>
      </c>
    </row>
    <row r="13" spans="2:10" ht="60.75" customHeight="1">
      <c r="B13" s="27">
        <v>45219</v>
      </c>
      <c r="C13" s="105">
        <v>0.4270833333333333</v>
      </c>
      <c r="D13" s="105">
        <v>0.5104166666666666</v>
      </c>
      <c r="E13" s="28">
        <v>42</v>
      </c>
      <c r="F13" s="29" t="s">
        <v>56</v>
      </c>
      <c r="G13" s="68" t="s">
        <v>79</v>
      </c>
      <c r="H13" s="96"/>
      <c r="I13" s="97">
        <f t="shared" si="0"/>
        <v>0</v>
      </c>
      <c r="J13" s="98">
        <f t="shared" si="1"/>
        <v>0</v>
      </c>
    </row>
    <row r="14" spans="2:10" ht="60.75" customHeight="1">
      <c r="B14" s="27">
        <v>45219</v>
      </c>
      <c r="C14" s="105">
        <v>0.34375</v>
      </c>
      <c r="D14" s="105">
        <v>0.4166666666666667</v>
      </c>
      <c r="E14" s="28">
        <v>34</v>
      </c>
      <c r="F14" s="29" t="s">
        <v>15</v>
      </c>
      <c r="G14" s="68" t="s">
        <v>68</v>
      </c>
      <c r="H14" s="96"/>
      <c r="I14" s="97">
        <f aca="true" t="shared" si="2" ref="I14:I15">J14-H14</f>
        <v>0</v>
      </c>
      <c r="J14" s="98">
        <f aca="true" t="shared" si="3" ref="J14:J15">H14*1.21</f>
        <v>0</v>
      </c>
    </row>
    <row r="15" spans="2:10" ht="60.75" customHeight="1">
      <c r="B15" s="27">
        <v>45223</v>
      </c>
      <c r="C15" s="105">
        <v>0.375</v>
      </c>
      <c r="D15" s="105">
        <v>0.4583333333333333</v>
      </c>
      <c r="E15" s="28">
        <v>34</v>
      </c>
      <c r="F15" s="29" t="s">
        <v>13</v>
      </c>
      <c r="G15" s="68" t="s">
        <v>68</v>
      </c>
      <c r="H15" s="96"/>
      <c r="I15" s="97">
        <f t="shared" si="2"/>
        <v>0</v>
      </c>
      <c r="J15" s="98">
        <f t="shared" si="3"/>
        <v>0</v>
      </c>
    </row>
    <row r="16" spans="2:10" ht="60.75" customHeight="1">
      <c r="B16" s="27">
        <v>45223</v>
      </c>
      <c r="C16" s="105">
        <v>0.3541666666666667</v>
      </c>
      <c r="D16" s="105">
        <v>0.4375</v>
      </c>
      <c r="E16" s="28">
        <v>46</v>
      </c>
      <c r="F16" s="29" t="s">
        <v>23</v>
      </c>
      <c r="G16" s="68" t="s">
        <v>84</v>
      </c>
      <c r="H16" s="96"/>
      <c r="I16" s="97">
        <f>J16-H16</f>
        <v>0</v>
      </c>
      <c r="J16" s="98">
        <f>H16*1.21</f>
        <v>0</v>
      </c>
    </row>
    <row r="17" spans="2:10" ht="60.75" customHeight="1">
      <c r="B17" s="27">
        <v>45230</v>
      </c>
      <c r="C17" s="105">
        <v>0.3854166666666667</v>
      </c>
      <c r="D17" s="105">
        <v>0.4756944444444444</v>
      </c>
      <c r="E17" s="28">
        <v>31</v>
      </c>
      <c r="F17" s="29" t="s">
        <v>14</v>
      </c>
      <c r="G17" s="68" t="s">
        <v>62</v>
      </c>
      <c r="H17" s="96"/>
      <c r="I17" s="97">
        <f aca="true" t="shared" si="4" ref="I17:I18">J17-H17</f>
        <v>0</v>
      </c>
      <c r="J17" s="98">
        <f aca="true" t="shared" si="5" ref="J17:J18">H17*1.21</f>
        <v>0</v>
      </c>
    </row>
    <row r="18" spans="2:10" ht="67.5" customHeight="1" thickBot="1">
      <c r="B18" s="31">
        <v>45230</v>
      </c>
      <c r="C18" s="106">
        <v>0.34027777777777773</v>
      </c>
      <c r="D18" s="106">
        <v>0.5069444444444444</v>
      </c>
      <c r="E18" s="32">
        <v>43</v>
      </c>
      <c r="F18" s="33" t="s">
        <v>78</v>
      </c>
      <c r="G18" s="64" t="s">
        <v>79</v>
      </c>
      <c r="H18" s="96"/>
      <c r="I18" s="97">
        <f t="shared" si="4"/>
        <v>0</v>
      </c>
      <c r="J18" s="98">
        <f t="shared" si="5"/>
        <v>0</v>
      </c>
    </row>
    <row r="19" spans="2:10" ht="45.75" customHeight="1" thickBot="1">
      <c r="B19" s="92" t="s">
        <v>7</v>
      </c>
      <c r="C19" s="93"/>
      <c r="D19" s="93"/>
      <c r="E19" s="93"/>
      <c r="F19" s="93"/>
      <c r="G19" s="93"/>
      <c r="H19" s="95">
        <f>SUM(H5:H18)</f>
        <v>0</v>
      </c>
      <c r="I19" s="95">
        <f>SUM(I5:I18)</f>
        <v>0</v>
      </c>
      <c r="J19" s="95">
        <f>SUM(J5:J18)</f>
        <v>0</v>
      </c>
    </row>
  </sheetData>
  <sheetProtection algorithmName="SHA-512" hashValue="2yKw1xh/3K+gtlnLR2TchRPWje3LGO2tLAl6hlYqSy1PWzl63XLXN/bdehsL0fBlcXgJS3l8b5EcjydbXP0pDQ==" saltValue="cjc5YPMlAcevu90JaQofrg==" spinCount="100000" sheet="1" objects="1" scenarios="1"/>
  <mergeCells count="1">
    <mergeCell ref="B19:G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19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95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38">
        <v>45208</v>
      </c>
      <c r="C5" s="65">
        <v>0.375</v>
      </c>
      <c r="D5" s="65">
        <v>0.46527777777777773</v>
      </c>
      <c r="E5" s="39">
        <v>45</v>
      </c>
      <c r="F5" s="109" t="s">
        <v>14</v>
      </c>
      <c r="G5" s="84" t="s">
        <v>85</v>
      </c>
      <c r="H5" s="96"/>
      <c r="I5" s="97">
        <f>J5-H5</f>
        <v>0</v>
      </c>
      <c r="J5" s="98">
        <f>H5*1.21</f>
        <v>0</v>
      </c>
    </row>
    <row r="6" spans="2:10" ht="60.75" customHeight="1">
      <c r="B6" s="37">
        <v>45208</v>
      </c>
      <c r="C6" s="81">
        <v>0.3541666666666667</v>
      </c>
      <c r="D6" s="81">
        <v>0.4583333333333333</v>
      </c>
      <c r="E6" s="82">
        <v>28</v>
      </c>
      <c r="F6" s="83" t="s">
        <v>36</v>
      </c>
      <c r="G6" s="40" t="s">
        <v>86</v>
      </c>
      <c r="H6" s="96"/>
      <c r="I6" s="97">
        <f aca="true" t="shared" si="0" ref="I6:I11">J6-H6</f>
        <v>0</v>
      </c>
      <c r="J6" s="98">
        <f aca="true" t="shared" si="1" ref="J6:J11">H6*1.21</f>
        <v>0</v>
      </c>
    </row>
    <row r="7" spans="2:10" ht="60.75" customHeight="1">
      <c r="B7" s="37">
        <v>45210</v>
      </c>
      <c r="C7" s="81">
        <v>0.3333333333333333</v>
      </c>
      <c r="D7" s="81">
        <v>0.5208333333333334</v>
      </c>
      <c r="E7" s="82">
        <v>28</v>
      </c>
      <c r="F7" s="83" t="s">
        <v>27</v>
      </c>
      <c r="G7" s="40" t="s">
        <v>87</v>
      </c>
      <c r="H7" s="96"/>
      <c r="I7" s="97">
        <f t="shared" si="0"/>
        <v>0</v>
      </c>
      <c r="J7" s="98">
        <f t="shared" si="1"/>
        <v>0</v>
      </c>
    </row>
    <row r="8" spans="2:10" ht="60.75" customHeight="1">
      <c r="B8" s="37">
        <v>45211</v>
      </c>
      <c r="C8" s="107">
        <v>0.34375</v>
      </c>
      <c r="D8" s="107">
        <v>0.46875</v>
      </c>
      <c r="E8" s="82">
        <v>40</v>
      </c>
      <c r="F8" s="83" t="s">
        <v>27</v>
      </c>
      <c r="G8" s="40" t="s">
        <v>88</v>
      </c>
      <c r="H8" s="96"/>
      <c r="I8" s="97">
        <f t="shared" si="0"/>
        <v>0</v>
      </c>
      <c r="J8" s="98">
        <f t="shared" si="1"/>
        <v>0</v>
      </c>
    </row>
    <row r="9" spans="2:10" ht="60.75" customHeight="1">
      <c r="B9" s="37">
        <v>45212</v>
      </c>
      <c r="C9" s="107">
        <v>0.3229166666666667</v>
      </c>
      <c r="D9" s="107">
        <v>0.5</v>
      </c>
      <c r="E9" s="82">
        <v>55</v>
      </c>
      <c r="F9" s="83" t="s">
        <v>23</v>
      </c>
      <c r="G9" s="40" t="s">
        <v>89</v>
      </c>
      <c r="H9" s="96"/>
      <c r="I9" s="97">
        <f t="shared" si="0"/>
        <v>0</v>
      </c>
      <c r="J9" s="98">
        <f t="shared" si="1"/>
        <v>0</v>
      </c>
    </row>
    <row r="10" spans="2:10" ht="60.75" customHeight="1">
      <c r="B10" s="37">
        <v>45212</v>
      </c>
      <c r="C10" s="107">
        <v>0.375</v>
      </c>
      <c r="D10" s="107">
        <v>0.5</v>
      </c>
      <c r="E10" s="82">
        <v>42</v>
      </c>
      <c r="F10" s="83" t="s">
        <v>12</v>
      </c>
      <c r="G10" s="40" t="s">
        <v>90</v>
      </c>
      <c r="H10" s="96"/>
      <c r="I10" s="97">
        <f t="shared" si="0"/>
        <v>0</v>
      </c>
      <c r="J10" s="98">
        <f t="shared" si="1"/>
        <v>0</v>
      </c>
    </row>
    <row r="11" spans="2:10" ht="60.75" customHeight="1">
      <c r="B11" s="37">
        <v>45216</v>
      </c>
      <c r="C11" s="107">
        <v>0.3229166666666667</v>
      </c>
      <c r="D11" s="107">
        <v>0.4583333333333333</v>
      </c>
      <c r="E11" s="82">
        <v>38</v>
      </c>
      <c r="F11" s="108" t="s">
        <v>13</v>
      </c>
      <c r="G11" s="40" t="s">
        <v>91</v>
      </c>
      <c r="H11" s="96"/>
      <c r="I11" s="97">
        <f t="shared" si="0"/>
        <v>0</v>
      </c>
      <c r="J11" s="98">
        <f t="shared" si="1"/>
        <v>0</v>
      </c>
    </row>
    <row r="12" spans="2:10" ht="60.75" customHeight="1">
      <c r="B12" s="37">
        <v>45217</v>
      </c>
      <c r="C12" s="107">
        <v>0.34375</v>
      </c>
      <c r="D12" s="107">
        <v>0.4583333333333333</v>
      </c>
      <c r="E12" s="82">
        <v>41</v>
      </c>
      <c r="F12" s="82" t="s">
        <v>11</v>
      </c>
      <c r="G12" s="40" t="s">
        <v>92</v>
      </c>
      <c r="H12" s="96"/>
      <c r="I12" s="97">
        <f aca="true" t="shared" si="2" ref="I12:I14">J12-H12</f>
        <v>0</v>
      </c>
      <c r="J12" s="98">
        <f aca="true" t="shared" si="3" ref="J12:J14">H12*1.21</f>
        <v>0</v>
      </c>
    </row>
    <row r="13" spans="2:10" ht="60.75" customHeight="1">
      <c r="B13" s="37">
        <v>45219</v>
      </c>
      <c r="C13" s="107">
        <v>0.3333333333333333</v>
      </c>
      <c r="D13" s="107">
        <v>0.4375</v>
      </c>
      <c r="E13" s="82">
        <v>47</v>
      </c>
      <c r="F13" s="83" t="s">
        <v>23</v>
      </c>
      <c r="G13" s="40" t="s">
        <v>87</v>
      </c>
      <c r="H13" s="96"/>
      <c r="I13" s="97">
        <f t="shared" si="2"/>
        <v>0</v>
      </c>
      <c r="J13" s="98">
        <f t="shared" si="3"/>
        <v>0</v>
      </c>
    </row>
    <row r="14" spans="2:10" ht="60.75" customHeight="1">
      <c r="B14" s="37">
        <v>45219</v>
      </c>
      <c r="C14" s="107">
        <v>0.375</v>
      </c>
      <c r="D14" s="107">
        <v>0.53125</v>
      </c>
      <c r="E14" s="82">
        <v>31</v>
      </c>
      <c r="F14" s="83" t="s">
        <v>14</v>
      </c>
      <c r="G14" s="40" t="s">
        <v>37</v>
      </c>
      <c r="H14" s="96"/>
      <c r="I14" s="97">
        <f t="shared" si="2"/>
        <v>0</v>
      </c>
      <c r="J14" s="98">
        <f t="shared" si="3"/>
        <v>0</v>
      </c>
    </row>
    <row r="15" spans="2:10" ht="60.75" customHeight="1">
      <c r="B15" s="37">
        <v>45223</v>
      </c>
      <c r="C15" s="107">
        <v>0.375</v>
      </c>
      <c r="D15" s="107">
        <v>0.5</v>
      </c>
      <c r="E15" s="82">
        <v>35</v>
      </c>
      <c r="F15" s="83" t="s">
        <v>12</v>
      </c>
      <c r="G15" s="40" t="s">
        <v>38</v>
      </c>
      <c r="H15" s="96"/>
      <c r="I15" s="97">
        <f>J15-H15</f>
        <v>0</v>
      </c>
      <c r="J15" s="98">
        <f>H15*1.21</f>
        <v>0</v>
      </c>
    </row>
    <row r="16" spans="2:10" ht="60.75" customHeight="1">
      <c r="B16" s="37">
        <v>45224</v>
      </c>
      <c r="C16" s="107">
        <v>0.3263888888888889</v>
      </c>
      <c r="D16" s="107">
        <v>0.4479166666666667</v>
      </c>
      <c r="E16" s="82">
        <v>56</v>
      </c>
      <c r="F16" s="83" t="s">
        <v>23</v>
      </c>
      <c r="G16" s="40" t="s">
        <v>93</v>
      </c>
      <c r="H16" s="96"/>
      <c r="I16" s="97">
        <f>J16-H16</f>
        <v>0</v>
      </c>
      <c r="J16" s="98">
        <f>H16*1.21</f>
        <v>0</v>
      </c>
    </row>
    <row r="17" spans="2:10" ht="60.75" customHeight="1">
      <c r="B17" s="37">
        <v>45229</v>
      </c>
      <c r="C17" s="107">
        <v>0.375</v>
      </c>
      <c r="D17" s="107">
        <v>0.4583333333333333</v>
      </c>
      <c r="E17" s="82">
        <v>32</v>
      </c>
      <c r="F17" s="82" t="s">
        <v>11</v>
      </c>
      <c r="G17" s="40" t="s">
        <v>38</v>
      </c>
      <c r="H17" s="96"/>
      <c r="I17" s="97">
        <f aca="true" t="shared" si="4" ref="I17:I18">J17-H17</f>
        <v>0</v>
      </c>
      <c r="J17" s="98">
        <f aca="true" t="shared" si="5" ref="J17:J18">H17*1.21</f>
        <v>0</v>
      </c>
    </row>
    <row r="18" spans="2:10" ht="60.75" customHeight="1" thickBot="1">
      <c r="B18" s="41">
        <v>45230</v>
      </c>
      <c r="C18" s="110">
        <v>0.375</v>
      </c>
      <c r="D18" s="110">
        <v>0.4791666666666667</v>
      </c>
      <c r="E18" s="42">
        <v>72</v>
      </c>
      <c r="F18" s="43" t="s">
        <v>14</v>
      </c>
      <c r="G18" s="44" t="s">
        <v>38</v>
      </c>
      <c r="H18" s="96"/>
      <c r="I18" s="97">
        <f t="shared" si="4"/>
        <v>0</v>
      </c>
      <c r="J18" s="98">
        <f t="shared" si="5"/>
        <v>0</v>
      </c>
    </row>
    <row r="19" spans="2:10" ht="45.75" customHeight="1" thickBot="1">
      <c r="B19" s="92" t="s">
        <v>7</v>
      </c>
      <c r="C19" s="93"/>
      <c r="D19" s="93"/>
      <c r="E19" s="93"/>
      <c r="F19" s="93"/>
      <c r="G19" s="93"/>
      <c r="H19" s="95">
        <f>SUM(H5:H18)</f>
        <v>0</v>
      </c>
      <c r="I19" s="95">
        <f>SUM(I5:I18)</f>
        <v>0</v>
      </c>
      <c r="J19" s="95">
        <f>SUM(J5:J18)</f>
        <v>0</v>
      </c>
    </row>
  </sheetData>
  <sheetProtection algorithmName="SHA-512" hashValue="+0DVJnpnZBhA23n5CqntZakHLRcnQ2bTDg3mFPCwSm2plZ5UZqpjvOxqcOggQuKFKJkgnLtpJmGp+m6ko7IZcg==" saltValue="cT2ztcaLaHGySA4N9tUyjA==" spinCount="100000" sheet="1" objects="1" scenarios="1"/>
  <mergeCells count="1">
    <mergeCell ref="B19:G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841D-FD16-4475-89E8-C87A48522B6D}">
  <sheetPr>
    <tabColor theme="9" tint="0.39998000860214233"/>
  </sheetPr>
  <dimension ref="B1:J18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94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9</v>
      </c>
      <c r="F4" s="7" t="s">
        <v>3</v>
      </c>
      <c r="G4" s="7" t="s">
        <v>10</v>
      </c>
      <c r="H4" s="8" t="s">
        <v>4</v>
      </c>
      <c r="I4" s="9" t="s">
        <v>5</v>
      </c>
      <c r="J4" s="9" t="s">
        <v>6</v>
      </c>
    </row>
    <row r="5" spans="2:10" ht="60.75" customHeight="1">
      <c r="B5" s="87">
        <v>45208</v>
      </c>
      <c r="C5" s="88">
        <v>0.3854166666666667</v>
      </c>
      <c r="D5" s="88">
        <v>0.4583333333333333</v>
      </c>
      <c r="E5" s="47">
        <v>38</v>
      </c>
      <c r="F5" s="89" t="s">
        <v>14</v>
      </c>
      <c r="G5" s="90" t="s">
        <v>96</v>
      </c>
      <c r="H5" s="96"/>
      <c r="I5" s="97">
        <f>J5-H5</f>
        <v>0</v>
      </c>
      <c r="J5" s="98">
        <f>H5*1.21</f>
        <v>0</v>
      </c>
    </row>
    <row r="6" spans="2:10" ht="60.75" customHeight="1">
      <c r="B6" s="85">
        <v>45210</v>
      </c>
      <c r="C6" s="86">
        <v>0.3333333333333333</v>
      </c>
      <c r="D6" s="86">
        <v>0.5625</v>
      </c>
      <c r="E6" s="45">
        <v>47</v>
      </c>
      <c r="F6" s="45" t="s">
        <v>11</v>
      </c>
      <c r="G6" s="91" t="s">
        <v>97</v>
      </c>
      <c r="H6" s="96"/>
      <c r="I6" s="97">
        <f aca="true" t="shared" si="0" ref="I6:I11">J6-H6</f>
        <v>0</v>
      </c>
      <c r="J6" s="98">
        <f aca="true" t="shared" si="1" ref="J6:J11">H6*1.21</f>
        <v>0</v>
      </c>
    </row>
    <row r="7" spans="2:10" ht="60.75" customHeight="1">
      <c r="B7" s="85">
        <v>45211</v>
      </c>
      <c r="C7" s="111">
        <v>0.34375</v>
      </c>
      <c r="D7" s="111">
        <v>0.4791666666666667</v>
      </c>
      <c r="E7" s="45">
        <v>16</v>
      </c>
      <c r="F7" s="46" t="s">
        <v>34</v>
      </c>
      <c r="G7" s="91" t="s">
        <v>98</v>
      </c>
      <c r="H7" s="96"/>
      <c r="I7" s="97">
        <f t="shared" si="0"/>
        <v>0</v>
      </c>
      <c r="J7" s="98">
        <f t="shared" si="1"/>
        <v>0</v>
      </c>
    </row>
    <row r="8" spans="2:10" ht="60.75" customHeight="1">
      <c r="B8" s="85">
        <v>45211</v>
      </c>
      <c r="C8" s="111">
        <v>0.375</v>
      </c>
      <c r="D8" s="111">
        <v>0.5208333333333334</v>
      </c>
      <c r="E8" s="45">
        <v>53</v>
      </c>
      <c r="F8" s="46" t="s">
        <v>12</v>
      </c>
      <c r="G8" s="91" t="s">
        <v>99</v>
      </c>
      <c r="H8" s="96"/>
      <c r="I8" s="97">
        <f t="shared" si="0"/>
        <v>0</v>
      </c>
      <c r="J8" s="98">
        <f t="shared" si="1"/>
        <v>0</v>
      </c>
    </row>
    <row r="9" spans="2:10" ht="60.75" customHeight="1">
      <c r="B9" s="85">
        <v>45212</v>
      </c>
      <c r="C9" s="111">
        <v>0.3333333333333333</v>
      </c>
      <c r="D9" s="111">
        <v>0.4270833333333333</v>
      </c>
      <c r="E9" s="45">
        <v>28</v>
      </c>
      <c r="F9" s="45" t="s">
        <v>11</v>
      </c>
      <c r="G9" s="91" t="s">
        <v>100</v>
      </c>
      <c r="H9" s="96"/>
      <c r="I9" s="97">
        <f t="shared" si="0"/>
        <v>0</v>
      </c>
      <c r="J9" s="98">
        <f t="shared" si="1"/>
        <v>0</v>
      </c>
    </row>
    <row r="10" spans="2:10" ht="60.75" customHeight="1">
      <c r="B10" s="85">
        <v>45215</v>
      </c>
      <c r="C10" s="111">
        <v>0.3333333333333333</v>
      </c>
      <c r="D10" s="111">
        <v>0.4583333333333333</v>
      </c>
      <c r="E10" s="45">
        <v>52</v>
      </c>
      <c r="F10" s="45" t="s">
        <v>11</v>
      </c>
      <c r="G10" s="91" t="s">
        <v>101</v>
      </c>
      <c r="H10" s="96"/>
      <c r="I10" s="97">
        <f t="shared" si="0"/>
        <v>0</v>
      </c>
      <c r="J10" s="98">
        <f t="shared" si="1"/>
        <v>0</v>
      </c>
    </row>
    <row r="11" spans="2:10" ht="60.75" customHeight="1">
      <c r="B11" s="85">
        <v>45216</v>
      </c>
      <c r="C11" s="111">
        <v>0.375</v>
      </c>
      <c r="D11" s="111">
        <v>0.4895833333333333</v>
      </c>
      <c r="E11" s="45">
        <v>16</v>
      </c>
      <c r="F11" s="46" t="s">
        <v>102</v>
      </c>
      <c r="G11" s="91" t="s">
        <v>103</v>
      </c>
      <c r="H11" s="96"/>
      <c r="I11" s="97">
        <f t="shared" si="0"/>
        <v>0</v>
      </c>
      <c r="J11" s="98">
        <f t="shared" si="1"/>
        <v>0</v>
      </c>
    </row>
    <row r="12" spans="2:10" ht="60.75" customHeight="1">
      <c r="B12" s="85">
        <v>45219</v>
      </c>
      <c r="C12" s="111">
        <v>0.375</v>
      </c>
      <c r="D12" s="111">
        <v>0.53125</v>
      </c>
      <c r="E12" s="45">
        <v>51</v>
      </c>
      <c r="F12" s="46" t="s">
        <v>14</v>
      </c>
      <c r="G12" s="91" t="s">
        <v>93</v>
      </c>
      <c r="H12" s="96"/>
      <c r="I12" s="97">
        <f aca="true" t="shared" si="2" ref="I12:I14">J12-H12</f>
        <v>0</v>
      </c>
      <c r="J12" s="98">
        <f aca="true" t="shared" si="3" ref="J12:J14">H12*1.21</f>
        <v>0</v>
      </c>
    </row>
    <row r="13" spans="2:10" ht="60.75" customHeight="1">
      <c r="B13" s="85">
        <v>45219</v>
      </c>
      <c r="C13" s="111">
        <v>0.3645833333333333</v>
      </c>
      <c r="D13" s="111">
        <v>0.46875</v>
      </c>
      <c r="E13" s="45">
        <v>52</v>
      </c>
      <c r="F13" s="46" t="s">
        <v>21</v>
      </c>
      <c r="G13" s="91" t="s">
        <v>39</v>
      </c>
      <c r="H13" s="96"/>
      <c r="I13" s="97">
        <f t="shared" si="2"/>
        <v>0</v>
      </c>
      <c r="J13" s="98">
        <f t="shared" si="3"/>
        <v>0</v>
      </c>
    </row>
    <row r="14" spans="2:10" ht="60.75" customHeight="1">
      <c r="B14" s="85">
        <v>45222</v>
      </c>
      <c r="C14" s="111">
        <v>0.3541666666666667</v>
      </c>
      <c r="D14" s="111">
        <v>0.46875</v>
      </c>
      <c r="E14" s="45">
        <v>28</v>
      </c>
      <c r="F14" s="46" t="s">
        <v>12</v>
      </c>
      <c r="G14" s="91" t="s">
        <v>104</v>
      </c>
      <c r="H14" s="96"/>
      <c r="I14" s="97">
        <f t="shared" si="2"/>
        <v>0</v>
      </c>
      <c r="J14" s="98">
        <f t="shared" si="3"/>
        <v>0</v>
      </c>
    </row>
    <row r="15" spans="2:10" ht="60.75" customHeight="1">
      <c r="B15" s="85">
        <v>45224</v>
      </c>
      <c r="C15" s="111">
        <v>0.3333333333333333</v>
      </c>
      <c r="D15" s="111">
        <v>0.5</v>
      </c>
      <c r="E15" s="45">
        <v>42</v>
      </c>
      <c r="F15" s="45" t="s">
        <v>11</v>
      </c>
      <c r="G15" s="91" t="s">
        <v>39</v>
      </c>
      <c r="H15" s="96"/>
      <c r="I15" s="97">
        <f aca="true" t="shared" si="4" ref="I15:I16">J15-H15</f>
        <v>0</v>
      </c>
      <c r="J15" s="98">
        <f aca="true" t="shared" si="5" ref="J15:J16">H15*1.21</f>
        <v>0</v>
      </c>
    </row>
    <row r="16" spans="2:10" ht="60.75" customHeight="1">
      <c r="B16" s="85">
        <v>45225</v>
      </c>
      <c r="C16" s="111">
        <v>0.3645833333333333</v>
      </c>
      <c r="D16" s="111">
        <v>0.46875</v>
      </c>
      <c r="E16" s="45">
        <v>54</v>
      </c>
      <c r="F16" s="46" t="s">
        <v>15</v>
      </c>
      <c r="G16" s="91" t="s">
        <v>105</v>
      </c>
      <c r="H16" s="96"/>
      <c r="I16" s="97">
        <f t="shared" si="4"/>
        <v>0</v>
      </c>
      <c r="J16" s="98">
        <f t="shared" si="5"/>
        <v>0</v>
      </c>
    </row>
    <row r="17" spans="2:10" ht="60.75" customHeight="1" thickBot="1">
      <c r="B17" s="48">
        <v>45230</v>
      </c>
      <c r="C17" s="112">
        <v>0.34375</v>
      </c>
      <c r="D17" s="112">
        <v>0.4479166666666667</v>
      </c>
      <c r="E17" s="49">
        <v>28</v>
      </c>
      <c r="F17" s="50" t="s">
        <v>36</v>
      </c>
      <c r="G17" s="51" t="s">
        <v>106</v>
      </c>
      <c r="H17" s="96"/>
      <c r="I17" s="97">
        <f aca="true" t="shared" si="6" ref="I17">J17-H17</f>
        <v>0</v>
      </c>
      <c r="J17" s="98">
        <f aca="true" t="shared" si="7" ref="J17">H17*1.21</f>
        <v>0</v>
      </c>
    </row>
    <row r="18" spans="2:10" ht="45.75" customHeight="1" thickBot="1">
      <c r="B18" s="92" t="s">
        <v>7</v>
      </c>
      <c r="C18" s="93"/>
      <c r="D18" s="93"/>
      <c r="E18" s="93"/>
      <c r="F18" s="93"/>
      <c r="G18" s="93"/>
      <c r="H18" s="95">
        <f>SUM(H5:H17)</f>
        <v>0</v>
      </c>
      <c r="I18" s="95">
        <f>SUM(I5:I17)</f>
        <v>0</v>
      </c>
      <c r="J18" s="95">
        <f>SUM(J5:J17)</f>
        <v>0</v>
      </c>
    </row>
  </sheetData>
  <sheetProtection algorithmName="SHA-512" hashValue="ahvMMNFsb5pmU4ty7YpZRhT8iWRPfH+du2mqyki4cJ3ZsPaXAs1Ua2F/fTVXp4LoEQzrf9fJymuf4pGYwBr4Zg==" saltValue="UWEDskk2TqyidfXSvW16Dg==" spinCount="100000" sheet="1" objects="1" scenarios="1"/>
  <mergeCells count="1">
    <mergeCell ref="B18:G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2023-09-25T12:25:39Z</dcterms:modified>
  <cp:category/>
  <cp:version/>
  <cp:contentType/>
  <cp:contentStatus/>
</cp:coreProperties>
</file>