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Karlovarsko 1. polovina" sheetId="1" r:id="rId1"/>
    <sheet name="Karlovarsko 2. polovina" sheetId="3" r:id="rId2"/>
    <sheet name="Sokolovsko 1. polovina" sheetId="4" r:id="rId3"/>
    <sheet name="Sokolovsko 2. polovina" sheetId="6" r:id="rId4"/>
    <sheet name="Chebsko 1. polovina" sheetId="7" r:id="rId5"/>
    <sheet name="Chebsko 2. polovina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<sst xmlns="http://schemas.openxmlformats.org/spreadsheetml/2006/main" count="147" uniqueCount="63">
  <si>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</si>
  <si>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</si>
  <si>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</si>
  <si>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</si>
  <si>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</si>
  <si>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</si>
  <si>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</si>
  <si>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</si>
  <si>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</si>
  <si>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</si>
  <si>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</si>
  <si>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Bečovská botanická zahrada, Bečov</t>
  </si>
  <si>
    <t>Statek Milíkov, Milíkov 18, 350 02 Milíkov</t>
  </si>
  <si>
    <t>Státní hrad a zámek Bečov nad Teplou, Nám 5. května 13, 364 64 Bečov nad Teplou</t>
  </si>
  <si>
    <t>Západočeské divadlo Cheb, Divadelní nám. 556/10, 350 02 Cheb</t>
  </si>
  <si>
    <t>Státní zámek Kynžvart, 354 91 Lázně Kynžvart</t>
  </si>
  <si>
    <t>MŠ Stráž nad Ohří, Stráž nad Ohří 101, 363 01 Stráž nad Ohří</t>
  </si>
  <si>
    <t>Hornické muzeum Krásno, Cínová 408, 357 31 Krásno</t>
  </si>
  <si>
    <t>ZŠ Toužim, Plzeňská 395, 364 01 Toužim</t>
  </si>
  <si>
    <t>ZŠ Nová Role, Školní 232, 362 25 Nová Role</t>
  </si>
  <si>
    <t>Rudá věž smrti, Dolní Žďár 103, 363 01 Ostrov</t>
  </si>
  <si>
    <t>Muzeum Karlovy Vary, Nová Louka 23, 360 01 Karlovy Vary</t>
  </si>
  <si>
    <t>ZŠ Nové Sedlo, Masarykova 425, 357 34 Nové Sedlo</t>
  </si>
  <si>
    <t>CENOVÁ NABÍDKA - Doprava dětí říjen 2023 - Část 6 – Chebsko 2. polovina</t>
  </si>
  <si>
    <t xml:space="preserve">CENOVÁ NABÍDKA - Doprava dětí říjen 2023 - Část 5 – Chebsko 1. polovina </t>
  </si>
  <si>
    <t xml:space="preserve">CENOVÁ NABÍDKA - Doprava dětí říjen 2023 - Část 4 – Sokolovsko 2. polovina </t>
  </si>
  <si>
    <t xml:space="preserve">CENOVÁ NABÍDKA - Doprava dětí říjen 2023 - Část 3 – Sokolovsko 1. polovina </t>
  </si>
  <si>
    <t>CENOVÁ NABÍDKA - Doprava dětí říjen 2023 - Část 2 – Karlovarsko 2. polovina</t>
  </si>
  <si>
    <t>CENOVÁ NABÍDKA - Doprava dětí říjen 2023 - Část 1 – Karlovarsko 1. polovina</t>
  </si>
  <si>
    <t>Porcelánka Thun 1794, Tovární 242, Nová Role</t>
  </si>
  <si>
    <t>MŠ Moudré hraní, Krymská 1722/8, Karlovy Vary, odjezd od MŠ Elipsa, Svatošská 269, Karlovy Vary - Doubí</t>
  </si>
  <si>
    <t>Trivis, T.G. Masaryka 1/559, 360 01 Karlovy Vary, odjezd z Dolního nádraží K. Vary</t>
  </si>
  <si>
    <t>ZŠ Marie Curie-Sklodowské a MŠ Jáchymov, Husova 992, 362 51 Jáchymov, odjezd od staré školy v Jáchymově</t>
  </si>
  <si>
    <t>Kostel sv. Jáchyma, Jáchymov</t>
  </si>
  <si>
    <t>ZŠ a ZUŠ Žlutice, Poděbradova 307, 364 52 Žlutice</t>
  </si>
  <si>
    <t>Klášter Teplá, Klášter 210, 364 61 Teplá</t>
  </si>
  <si>
    <t>ZŠ a MŠ Kyselka, Radošov 75, 362 72 Kyselka</t>
  </si>
  <si>
    <t>ZŠ Bochov, Okružní 367, 364 71 Bochov</t>
  </si>
  <si>
    <t>1. MŠ Karlovy Vary, Komenského 7, 360 07 Karlovy Vary, MŠ Studánka - Krymská 10, 360 01 K. Vary</t>
  </si>
  <si>
    <t>ZŠ a MŠ Útvina, Útvina 153, 364 01 Toužim</t>
  </si>
  <si>
    <t>1. MŠ Karlovy Vary, Komenského 7, 360 07 Karlovy Vary, MŠ Studánka - Krymská 10, 360 01 K. Vary, odjezd od MŠ Krymská 12, 360 01 Karlovy Vary</t>
  </si>
  <si>
    <t>ZŠ Kynšperk nad Ohří, Komenského 540, 357 51 Kynšperk nad Ohří, odjezd z parkoviště u školy v Kynšperku nad Ohří</t>
  </si>
  <si>
    <t>ZŠ Březová, Komenského 232, 357 61 Sokolov, odjzed z autobusového nádraží Březová</t>
  </si>
  <si>
    <t>ZŠ Chodov, Školní 679, 357 35 Chodov</t>
  </si>
  <si>
    <t>ZŠ a MŠ Rotava, ul. Nová Plzeň 673, 357 01 Rotava</t>
  </si>
  <si>
    <t>MŠ Kraslice, B. Němcové 1685, 358 01 Kraslice</t>
  </si>
  <si>
    <t>GAVU Cheb, nám. Krále Jiřího z Poděbrad 10/16, 350 02 Cheb</t>
  </si>
  <si>
    <t>ZŠ Sokolov, Pionýrů 1614, 356 01 Sokolov, odjezd od sportovní haly vedle bývalého autobusového nádraží (naproti ISŠTE)</t>
  </si>
  <si>
    <t>MŠ U Pivovaru, U Pivovaru 367, 357 51 Kynšperk nad Ohří</t>
  </si>
  <si>
    <t>MŠ Horní Slavkov, Sportovní 713, 357 31 Horní Slavkov</t>
  </si>
  <si>
    <t>MŠ Horní Slavkov, Dlouhá 620/1, 357 31 Horní Slavkov</t>
  </si>
  <si>
    <t>ZŠ Jih Mariánské Lázně, Komenského 459, 353 01 Mariánské Lázně</t>
  </si>
  <si>
    <t>Muzeum Cheb, náměstí Krále Jiřího z Poděbrad 492/3, 350 02 Cheb</t>
  </si>
  <si>
    <t>MŠ Mariánské Lázně, Křižíkova 555/5,  353 01 Mariánské Lázně</t>
  </si>
  <si>
    <t>ZŠMŠ Plesná, Školní 254, 351 35 Plesná, odjezd z autobusové zastávky na náměstí Svobody v Plesné</t>
  </si>
  <si>
    <t>ZŠ a MŠ Tři Sekery, Tři Sekery 79, Cheb, odjezd z autobusové zastávky Tři Sekery</t>
  </si>
  <si>
    <t>08:00 a 08:15</t>
  </si>
  <si>
    <t>ZŠ a MŠ Okružní 57, 352 01 Aš, Mokřiny 116, 352 01 Aš, odjezd v 08:00 od MŠ Mokřiny 116, odjzed v 08:15 od MŠ Okružní 57, Aš</t>
  </si>
  <si>
    <t>Gymnázium Aš, Hlavní 106, 352 01 Aš</t>
  </si>
  <si>
    <t>ZŠ a MŠ Aš, Okružní 57, 352 01 Aš, odjezd z autobusové zastávky před školou, Okružní 57</t>
  </si>
  <si>
    <t>ZŠ Kamenná Aš, Kamenná 152, 352 01 Aš</t>
  </si>
  <si>
    <t>LMŠ Pod Lipami, Dvůr pod lipami 1766/1, 350 02 Cheb 2, odjezd z parkoviště pro autobusy naproti OBI</t>
  </si>
  <si>
    <t>ZŠ Skalná, Sportovní 260, 351 34 Skalná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</si>
</sst>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4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14" fontId="9" fillId="6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20" fontId="9" fillId="6" borderId="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4" fontId="9" fillId="6" borderId="8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14" fontId="9" fillId="7" borderId="6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20" fontId="9" fillId="7" borderId="5" xfId="0" applyNumberFormat="1" applyFont="1" applyFill="1" applyBorder="1" applyAlignment="1">
      <alignment horizontal="center" vertical="center"/>
    </xf>
    <xf numFmtId="14" fontId="9" fillId="7" borderId="8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14" fontId="9" fillId="7" borderId="11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14" fontId="9" fillId="8" borderId="6" xfId="0" applyNumberFormat="1" applyFont="1" applyFill="1" applyBorder="1" applyAlignment="1">
      <alignment horizontal="center" vertical="center"/>
    </xf>
    <xf numFmtId="14" fontId="9" fillId="8" borderId="11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14" fontId="9" fillId="8" borderId="8" xfId="0" applyNumberFormat="1" applyFont="1" applyFill="1" applyBorder="1" applyAlignment="1">
      <alignment horizontal="center" vertical="center"/>
    </xf>
    <xf numFmtId="20" fontId="9" fillId="8" borderId="9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14" fontId="9" fillId="9" borderId="8" xfId="0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164" fontId="10" fillId="1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11" borderId="14" xfId="0" applyNumberFormat="1" applyFont="1" applyFill="1" applyBorder="1" applyAlignment="1" applyProtection="1">
      <alignment horizontal="center" vertical="center" wrapText="1"/>
      <protection/>
    </xf>
    <xf numFmtId="164" fontId="10" fillId="11" borderId="15" xfId="0" applyNumberFormat="1" applyFont="1" applyFill="1" applyBorder="1" applyAlignment="1" applyProtection="1">
      <alignment horizontal="center" vertical="center" wrapText="1"/>
      <protection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20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20" fontId="9" fillId="4" borderId="9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>
      <alignment horizontal="center" vertical="center"/>
    </xf>
    <xf numFmtId="14" fontId="9" fillId="6" borderId="11" xfId="0" applyNumberFormat="1" applyFont="1" applyFill="1" applyBorder="1" applyAlignment="1">
      <alignment horizontal="center" vertical="center"/>
    </xf>
    <xf numFmtId="20" fontId="9" fillId="6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20" fontId="9" fillId="6" borderId="9" xfId="0" applyNumberFormat="1" applyFont="1" applyFill="1" applyBorder="1" applyAlignment="1">
      <alignment horizontal="center" vertical="center"/>
    </xf>
    <xf numFmtId="20" fontId="9" fillId="7" borderId="10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20" fontId="9" fillId="7" borderId="9" xfId="0" applyNumberFormat="1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20" fontId="9" fillId="8" borderId="10" xfId="0" applyNumberFormat="1" applyFont="1" applyFill="1" applyBorder="1" applyAlignment="1">
      <alignment horizontal="center" vertical="center"/>
    </xf>
    <xf numFmtId="20" fontId="9" fillId="9" borderId="9" xfId="0" applyNumberFormat="1" applyFont="1" applyFill="1" applyBorder="1" applyAlignment="1">
      <alignment horizontal="center" vertical="center"/>
    </xf>
    <xf numFmtId="20" fontId="9" fillId="4" borderId="17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14" fontId="9" fillId="4" borderId="11" xfId="0" applyNumberFormat="1" applyFont="1" applyFill="1" applyBorder="1" applyAlignment="1">
      <alignment horizontal="center" vertical="center"/>
    </xf>
    <xf numFmtId="20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20" fontId="9" fillId="4" borderId="5" xfId="0" applyNumberFormat="1" applyFont="1" applyFill="1" applyBorder="1" applyAlignment="1">
      <alignment horizontal="center" vertical="center"/>
    </xf>
    <xf numFmtId="20" fontId="9" fillId="5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20" fontId="9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20" fontId="9" fillId="8" borderId="5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20" fontId="9" fillId="8" borderId="9" xfId="0" applyNumberFormat="1" applyFont="1" applyFill="1" applyBorder="1" applyAlignment="1">
      <alignment horizontal="center" vertical="center" wrapText="1"/>
    </xf>
    <xf numFmtId="14" fontId="9" fillId="9" borderId="6" xfId="0" applyNumberFormat="1" applyFont="1" applyFill="1" applyBorder="1" applyAlignment="1">
      <alignment horizontal="center" vertical="center"/>
    </xf>
    <xf numFmtId="20" fontId="9" fillId="9" borderId="5" xfId="0" applyNumberFormat="1" applyFont="1" applyFill="1" applyBorder="1" applyAlignment="1">
      <alignment horizontal="center" vertical="center"/>
    </xf>
    <xf numFmtId="14" fontId="9" fillId="9" borderId="11" xfId="0" applyNumberFormat="1" applyFont="1" applyFill="1" applyBorder="1" applyAlignment="1">
      <alignment horizontal="center" vertical="center"/>
    </xf>
    <xf numFmtId="20" fontId="9" fillId="9" borderId="10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2"/>
  <sheetViews>
    <sheetView tabSelected="1" zoomScale="90" zoomScaleNormal="90" workbookViewId="0" topLeftCell="A2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28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84">
        <v>45201</v>
      </c>
      <c r="C5" s="85">
        <v>0.3541666666666667</v>
      </c>
      <c r="D5" s="85">
        <v>0.4375</v>
      </c>
      <c r="E5" s="86">
        <v>20</v>
      </c>
      <c r="F5" s="87" t="s">
        <v>29</v>
      </c>
      <c r="G5" s="88" t="s">
        <v>30</v>
      </c>
      <c r="H5" s="54"/>
      <c r="I5" s="55">
        <f>J5-H5</f>
        <v>0</v>
      </c>
      <c r="J5" s="56">
        <f>H5*1.21</f>
        <v>0</v>
      </c>
    </row>
    <row r="6" spans="2:10" ht="77.25" customHeight="1">
      <c r="B6" s="12">
        <v>45201</v>
      </c>
      <c r="C6" s="76">
        <v>0.3333333333333333</v>
      </c>
      <c r="D6" s="76">
        <v>0.5</v>
      </c>
      <c r="E6" s="13">
        <v>44</v>
      </c>
      <c r="F6" s="77" t="s">
        <v>13</v>
      </c>
      <c r="G6" s="78" t="s">
        <v>19</v>
      </c>
      <c r="H6" s="54"/>
      <c r="I6" s="55">
        <f aca="true" t="shared" si="0" ref="I6:I11">J6-H6</f>
        <v>0</v>
      </c>
      <c r="J6" s="56">
        <f aca="true" t="shared" si="1" ref="J6:J11">H6*1.21</f>
        <v>0</v>
      </c>
    </row>
    <row r="7" spans="2:10" ht="77.25" customHeight="1">
      <c r="B7" s="12">
        <v>45202</v>
      </c>
      <c r="C7" s="89">
        <v>0.34375</v>
      </c>
      <c r="D7" s="89">
        <v>0.5</v>
      </c>
      <c r="E7" s="13">
        <v>48</v>
      </c>
      <c r="F7" s="11" t="s">
        <v>20</v>
      </c>
      <c r="G7" s="14" t="s">
        <v>31</v>
      </c>
      <c r="H7" s="54"/>
      <c r="I7" s="55">
        <f>J7-H7</f>
        <v>0</v>
      </c>
      <c r="J7" s="56">
        <f>H7*1.21</f>
        <v>0</v>
      </c>
    </row>
    <row r="8" spans="2:10" ht="77.25" customHeight="1">
      <c r="B8" s="12">
        <v>45202</v>
      </c>
      <c r="C8" s="89">
        <v>0.3645833333333333</v>
      </c>
      <c r="D8" s="89">
        <v>0.5208333333333334</v>
      </c>
      <c r="E8" s="13">
        <v>43</v>
      </c>
      <c r="F8" s="11" t="s">
        <v>14</v>
      </c>
      <c r="G8" s="14" t="s">
        <v>32</v>
      </c>
      <c r="H8" s="54"/>
      <c r="I8" s="55">
        <f t="shared" si="0"/>
        <v>0</v>
      </c>
      <c r="J8" s="56">
        <f t="shared" si="1"/>
        <v>0</v>
      </c>
    </row>
    <row r="9" spans="2:10" ht="60.75" customHeight="1">
      <c r="B9" s="12">
        <v>45203</v>
      </c>
      <c r="C9" s="89">
        <v>0.3333333333333333</v>
      </c>
      <c r="D9" s="89">
        <v>0.6041666666666666</v>
      </c>
      <c r="E9" s="13">
        <v>39</v>
      </c>
      <c r="F9" s="11" t="s">
        <v>33</v>
      </c>
      <c r="G9" s="14" t="s">
        <v>34</v>
      </c>
      <c r="H9" s="54"/>
      <c r="I9" s="55">
        <f t="shared" si="0"/>
        <v>0</v>
      </c>
      <c r="J9" s="56">
        <f t="shared" si="1"/>
        <v>0</v>
      </c>
    </row>
    <row r="10" spans="2:10" ht="60.75" customHeight="1">
      <c r="B10" s="12">
        <v>45205</v>
      </c>
      <c r="C10" s="89">
        <v>0.3333333333333333</v>
      </c>
      <c r="D10" s="89">
        <v>0.5</v>
      </c>
      <c r="E10" s="13">
        <v>38</v>
      </c>
      <c r="F10" s="11" t="s">
        <v>35</v>
      </c>
      <c r="G10" s="14" t="s">
        <v>36</v>
      </c>
      <c r="H10" s="54"/>
      <c r="I10" s="55">
        <f t="shared" si="0"/>
        <v>0</v>
      </c>
      <c r="J10" s="56">
        <f t="shared" si="1"/>
        <v>0</v>
      </c>
    </row>
    <row r="11" spans="2:10" ht="60.75" customHeight="1" thickBot="1">
      <c r="B11" s="15">
        <v>45205</v>
      </c>
      <c r="C11" s="63">
        <v>0.3333333333333333</v>
      </c>
      <c r="D11" s="63">
        <v>0.4479166666666667</v>
      </c>
      <c r="E11" s="16">
        <v>19</v>
      </c>
      <c r="F11" s="17" t="s">
        <v>17</v>
      </c>
      <c r="G11" s="64" t="s">
        <v>16</v>
      </c>
      <c r="H11" s="54"/>
      <c r="I11" s="55">
        <f t="shared" si="0"/>
        <v>0</v>
      </c>
      <c r="J11" s="56">
        <f t="shared" si="1"/>
        <v>0</v>
      </c>
    </row>
    <row r="12" spans="2:10" ht="45.75" customHeight="1" thickBot="1">
      <c r="B12" s="82" t="s">
        <v>7</v>
      </c>
      <c r="C12" s="83"/>
      <c r="D12" s="83"/>
      <c r="E12" s="83"/>
      <c r="F12" s="83"/>
      <c r="G12" s="83"/>
      <c r="H12" s="4">
        <f>SUM(H5:H11)</f>
        <v>0</v>
      </c>
      <c r="I12" s="4">
        <f>SUM(I5:I11)</f>
        <v>0</v>
      </c>
      <c r="J12" s="4">
        <f>SUM(J5:J11)</f>
        <v>0</v>
      </c>
    </row>
  </sheetData>
  <sheetProtection algorithmName="SHA-512" hashValue="4sWiwv04Njj2ZJEexOEhl5f/VbFaD7uiV5PUbzuuTAh+Ic7TH2cmYsRKwe/N6Qzs73xfv/ILlHIGa9anJGFYnA==" saltValue="dV2pmEB2mgGkoy/+zhUoVg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2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27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65">
        <v>45201</v>
      </c>
      <c r="C5" s="93">
        <v>0.34375</v>
      </c>
      <c r="D5" s="93">
        <v>0.5</v>
      </c>
      <c r="E5" s="94">
        <v>21</v>
      </c>
      <c r="F5" s="94" t="s">
        <v>11</v>
      </c>
      <c r="G5" s="95" t="s">
        <v>37</v>
      </c>
      <c r="H5" s="54"/>
      <c r="I5" s="55">
        <f>J5-H5</f>
        <v>0</v>
      </c>
      <c r="J5" s="56">
        <f>H5*1.21</f>
        <v>0</v>
      </c>
    </row>
    <row r="6" spans="2:10" ht="60.75" customHeight="1">
      <c r="B6" s="18">
        <v>45202</v>
      </c>
      <c r="C6" s="90">
        <v>0.3333333333333333</v>
      </c>
      <c r="D6" s="90">
        <v>0.4583333333333333</v>
      </c>
      <c r="E6" s="91">
        <v>19</v>
      </c>
      <c r="F6" s="91" t="s">
        <v>11</v>
      </c>
      <c r="G6" s="57" t="s">
        <v>16</v>
      </c>
      <c r="H6" s="54"/>
      <c r="I6" s="55">
        <f aca="true" t="shared" si="0" ref="I6:I8">J6-H6</f>
        <v>0</v>
      </c>
      <c r="J6" s="56">
        <f aca="true" t="shared" si="1" ref="J6:J8">H6*1.21</f>
        <v>0</v>
      </c>
    </row>
    <row r="7" spans="2:10" ht="60.75" customHeight="1">
      <c r="B7" s="18">
        <v>45202</v>
      </c>
      <c r="C7" s="90">
        <v>0.34375</v>
      </c>
      <c r="D7" s="90">
        <v>0.5416666666666666</v>
      </c>
      <c r="E7" s="91">
        <v>36</v>
      </c>
      <c r="F7" s="92" t="s">
        <v>35</v>
      </c>
      <c r="G7" s="57" t="s">
        <v>38</v>
      </c>
      <c r="H7" s="54"/>
      <c r="I7" s="55">
        <f t="shared" si="0"/>
        <v>0</v>
      </c>
      <c r="J7" s="56">
        <f t="shared" si="1"/>
        <v>0</v>
      </c>
    </row>
    <row r="8" spans="2:10" ht="60.75" customHeight="1">
      <c r="B8" s="18">
        <v>45203</v>
      </c>
      <c r="C8" s="90">
        <v>0.3333333333333333</v>
      </c>
      <c r="D8" s="90">
        <v>0.4583333333333333</v>
      </c>
      <c r="E8" s="91">
        <v>34</v>
      </c>
      <c r="F8" s="92" t="s">
        <v>15</v>
      </c>
      <c r="G8" s="57" t="s">
        <v>39</v>
      </c>
      <c r="H8" s="54"/>
      <c r="I8" s="55">
        <f t="shared" si="0"/>
        <v>0</v>
      </c>
      <c r="J8" s="56">
        <f t="shared" si="1"/>
        <v>0</v>
      </c>
    </row>
    <row r="9" spans="2:10" ht="78" customHeight="1">
      <c r="B9" s="18">
        <v>45204</v>
      </c>
      <c r="C9" s="90">
        <v>0.3333333333333333</v>
      </c>
      <c r="D9" s="90">
        <v>0.5208333333333334</v>
      </c>
      <c r="E9" s="91">
        <v>43</v>
      </c>
      <c r="F9" s="92" t="s">
        <v>35</v>
      </c>
      <c r="G9" s="57" t="s">
        <v>18</v>
      </c>
      <c r="H9" s="54"/>
      <c r="I9" s="55">
        <f aca="true" t="shared" si="2" ref="I9:I11">J9-H9</f>
        <v>0</v>
      </c>
      <c r="J9" s="56">
        <f aca="true" t="shared" si="3" ref="J9:J11">H9*1.21</f>
        <v>0</v>
      </c>
    </row>
    <row r="10" spans="2:10" ht="60.75" customHeight="1">
      <c r="B10" s="18">
        <v>45205</v>
      </c>
      <c r="C10" s="90">
        <v>0.3541666666666667</v>
      </c>
      <c r="D10" s="90">
        <v>0.4479166666666667</v>
      </c>
      <c r="E10" s="91">
        <v>29</v>
      </c>
      <c r="F10" s="92" t="s">
        <v>29</v>
      </c>
      <c r="G10" s="57" t="s">
        <v>40</v>
      </c>
      <c r="H10" s="54"/>
      <c r="I10" s="55">
        <f t="shared" si="2"/>
        <v>0</v>
      </c>
      <c r="J10" s="56">
        <f t="shared" si="3"/>
        <v>0</v>
      </c>
    </row>
    <row r="11" spans="2:10" ht="69.75" customHeight="1" thickBot="1">
      <c r="B11" s="58">
        <v>45205</v>
      </c>
      <c r="C11" s="59">
        <v>0.34375</v>
      </c>
      <c r="D11" s="59">
        <v>0.5833333333333334</v>
      </c>
      <c r="E11" s="60">
        <v>53</v>
      </c>
      <c r="F11" s="61" t="s">
        <v>13</v>
      </c>
      <c r="G11" s="62" t="s">
        <v>31</v>
      </c>
      <c r="H11" s="54"/>
      <c r="I11" s="55">
        <f t="shared" si="2"/>
        <v>0</v>
      </c>
      <c r="J11" s="56">
        <f t="shared" si="3"/>
        <v>0</v>
      </c>
    </row>
    <row r="12" spans="2:10" ht="45.75" customHeight="1" thickBot="1">
      <c r="B12" s="82" t="s">
        <v>7</v>
      </c>
      <c r="C12" s="83"/>
      <c r="D12" s="83"/>
      <c r="E12" s="83"/>
      <c r="F12" s="83"/>
      <c r="G12" s="83"/>
      <c r="H12" s="4">
        <f>SUM(H5:H11)</f>
        <v>0</v>
      </c>
      <c r="I12" s="4">
        <f>SUM(I5:I11)</f>
        <v>0</v>
      </c>
      <c r="J12" s="4">
        <f>SUM(J5:J11)</f>
        <v>0</v>
      </c>
    </row>
  </sheetData>
  <sheetProtection algorithmName="SHA-512" hashValue="GpSXyfP2D6VEaQ84939dlaty2/Awo30I8ugJA/I3DBFFv2MLyNz74OiIW8CtCRHb/pbvVkLqG7JDB2RdLyPqEA==" saltValue="OndrRziWgv/HyJOD7CBkew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2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26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66">
        <v>45201</v>
      </c>
      <c r="C5" s="67">
        <v>0.3333333333333333</v>
      </c>
      <c r="D5" s="67">
        <v>0.4513888888888889</v>
      </c>
      <c r="E5" s="68">
        <v>47</v>
      </c>
      <c r="F5" s="23" t="s">
        <v>15</v>
      </c>
      <c r="G5" s="79" t="s">
        <v>41</v>
      </c>
      <c r="H5" s="54"/>
      <c r="I5" s="55">
        <f>J5-H5</f>
        <v>0</v>
      </c>
      <c r="J5" s="56">
        <f>H5*1.21</f>
        <v>0</v>
      </c>
    </row>
    <row r="6" spans="2:10" ht="60.75" customHeight="1">
      <c r="B6" s="20">
        <v>45202</v>
      </c>
      <c r="C6" s="22">
        <v>0.375</v>
      </c>
      <c r="D6" s="22">
        <v>0.5104166666666666</v>
      </c>
      <c r="E6" s="21">
        <v>102</v>
      </c>
      <c r="F6" s="19" t="s">
        <v>14</v>
      </c>
      <c r="G6" s="24" t="s">
        <v>42</v>
      </c>
      <c r="H6" s="54"/>
      <c r="I6" s="55">
        <f>J6-H6</f>
        <v>0</v>
      </c>
      <c r="J6" s="56">
        <f>H6*1.21</f>
        <v>0</v>
      </c>
    </row>
    <row r="7" spans="2:10" ht="60.75" customHeight="1">
      <c r="B7" s="20">
        <v>45203</v>
      </c>
      <c r="C7" s="22">
        <v>0.3333333333333333</v>
      </c>
      <c r="D7" s="22">
        <v>0.5833333333333334</v>
      </c>
      <c r="E7" s="21">
        <v>32</v>
      </c>
      <c r="F7" s="19" t="s">
        <v>35</v>
      </c>
      <c r="G7" s="24" t="s">
        <v>43</v>
      </c>
      <c r="H7" s="54"/>
      <c r="I7" s="55">
        <f>J7-H7</f>
        <v>0</v>
      </c>
      <c r="J7" s="56">
        <f>H7*1.21</f>
        <v>0</v>
      </c>
    </row>
    <row r="8" spans="2:10" ht="60.75" customHeight="1">
      <c r="B8" s="20">
        <v>45203</v>
      </c>
      <c r="C8" s="22">
        <v>0.3645833333333333</v>
      </c>
      <c r="D8" s="22">
        <v>0.5416666666666666</v>
      </c>
      <c r="E8" s="21">
        <v>30</v>
      </c>
      <c r="F8" s="19" t="s">
        <v>29</v>
      </c>
      <c r="G8" s="24" t="s">
        <v>43</v>
      </c>
      <c r="H8" s="54"/>
      <c r="I8" s="55">
        <f aca="true" t="shared" si="0" ref="I8:I11">J8-H8</f>
        <v>0</v>
      </c>
      <c r="J8" s="56">
        <f aca="true" t="shared" si="1" ref="J8:J11">H8*1.21</f>
        <v>0</v>
      </c>
    </row>
    <row r="9" spans="2:10" ht="60.75" customHeight="1">
      <c r="B9" s="20">
        <v>45204</v>
      </c>
      <c r="C9" s="22">
        <v>0.3541666666666667</v>
      </c>
      <c r="D9" s="22">
        <v>0.5208333333333334</v>
      </c>
      <c r="E9" s="21">
        <v>30</v>
      </c>
      <c r="F9" s="21" t="s">
        <v>11</v>
      </c>
      <c r="G9" s="24" t="s">
        <v>44</v>
      </c>
      <c r="H9" s="54"/>
      <c r="I9" s="55">
        <f t="shared" si="0"/>
        <v>0</v>
      </c>
      <c r="J9" s="56">
        <f t="shared" si="1"/>
        <v>0</v>
      </c>
    </row>
    <row r="10" spans="2:10" ht="63" customHeight="1">
      <c r="B10" s="20">
        <v>45204</v>
      </c>
      <c r="C10" s="22">
        <v>0.375</v>
      </c>
      <c r="D10" s="22">
        <v>0.4791666666666667</v>
      </c>
      <c r="E10" s="21">
        <v>17</v>
      </c>
      <c r="F10" s="19" t="s">
        <v>21</v>
      </c>
      <c r="G10" s="24" t="s">
        <v>22</v>
      </c>
      <c r="H10" s="54"/>
      <c r="I10" s="55">
        <f t="shared" si="0"/>
        <v>0</v>
      </c>
      <c r="J10" s="56">
        <f t="shared" si="1"/>
        <v>0</v>
      </c>
    </row>
    <row r="11" spans="2:10" ht="60.75" customHeight="1" thickBot="1">
      <c r="B11" s="25">
        <v>45205</v>
      </c>
      <c r="C11" s="69">
        <v>0.3194444444444445</v>
      </c>
      <c r="D11" s="69">
        <v>0.40625</v>
      </c>
      <c r="E11" s="26">
        <v>65</v>
      </c>
      <c r="F11" s="27" t="s">
        <v>14</v>
      </c>
      <c r="G11" s="80" t="s">
        <v>42</v>
      </c>
      <c r="H11" s="54"/>
      <c r="I11" s="55">
        <f t="shared" si="0"/>
        <v>0</v>
      </c>
      <c r="J11" s="56">
        <f t="shared" si="1"/>
        <v>0</v>
      </c>
    </row>
    <row r="12" spans="2:10" ht="45.75" customHeight="1" thickBot="1">
      <c r="B12" s="82" t="s">
        <v>7</v>
      </c>
      <c r="C12" s="83"/>
      <c r="D12" s="83"/>
      <c r="E12" s="83"/>
      <c r="F12" s="83"/>
      <c r="G12" s="83"/>
      <c r="H12" s="4">
        <f>SUM(H5:H11)</f>
        <v>0</v>
      </c>
      <c r="I12" s="4">
        <f>SUM(I5:I11)</f>
        <v>0</v>
      </c>
      <c r="J12" s="4">
        <f>SUM(J5:J11)</f>
        <v>0</v>
      </c>
    </row>
  </sheetData>
  <sheetProtection algorithmName="SHA-512" hashValue="gqa8AH+a1qZdpJWwbmXWgFfjygDaXCaHzcLiVWrp045GK2vq13dafqvIHzgfOggGLcSYiB68+5tZgDfdMazfIg==" saltValue="0oqYnlZ/e7z1nfVx9P5yjQ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920B-CE6F-4776-A359-C3F8D8AF2EDC}">
  <sheetPr>
    <tabColor theme="7" tint="0.39998000860214233"/>
  </sheetPr>
  <dimension ref="B1:J11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25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35">
        <v>45202</v>
      </c>
      <c r="C5" s="70">
        <v>0.3333333333333333</v>
      </c>
      <c r="D5" s="70">
        <v>0.4479166666666667</v>
      </c>
      <c r="E5" s="36">
        <v>23</v>
      </c>
      <c r="F5" s="37" t="s">
        <v>15</v>
      </c>
      <c r="G5" s="71" t="s">
        <v>45</v>
      </c>
      <c r="H5" s="54"/>
      <c r="I5" s="55">
        <f>J5-H5</f>
        <v>0</v>
      </c>
      <c r="J5" s="56">
        <f>H5*1.21</f>
        <v>0</v>
      </c>
    </row>
    <row r="6" spans="2:10" ht="60.75" customHeight="1">
      <c r="B6" s="28">
        <v>45202</v>
      </c>
      <c r="C6" s="31">
        <v>0.3958333333333333</v>
      </c>
      <c r="D6" s="31">
        <v>0.4895833333333333</v>
      </c>
      <c r="E6" s="29">
        <v>21</v>
      </c>
      <c r="F6" s="30" t="s">
        <v>46</v>
      </c>
      <c r="G6" s="81" t="s">
        <v>47</v>
      </c>
      <c r="H6" s="54"/>
      <c r="I6" s="55">
        <f aca="true" t="shared" si="0" ref="I6:I7">J6-H6</f>
        <v>0</v>
      </c>
      <c r="J6" s="56">
        <f aca="true" t="shared" si="1" ref="J6:J7">H6*1.21</f>
        <v>0</v>
      </c>
    </row>
    <row r="7" spans="2:10" ht="60.75" customHeight="1">
      <c r="B7" s="28">
        <v>45203</v>
      </c>
      <c r="C7" s="31">
        <v>0.3333333333333333</v>
      </c>
      <c r="D7" s="31">
        <v>0.4791666666666667</v>
      </c>
      <c r="E7" s="29">
        <v>60</v>
      </c>
      <c r="F7" s="30" t="s">
        <v>11</v>
      </c>
      <c r="G7" s="81" t="s">
        <v>48</v>
      </c>
      <c r="H7" s="54"/>
      <c r="I7" s="55">
        <f t="shared" si="0"/>
        <v>0</v>
      </c>
      <c r="J7" s="56">
        <f t="shared" si="1"/>
        <v>0</v>
      </c>
    </row>
    <row r="8" spans="2:10" ht="60.75" customHeight="1">
      <c r="B8" s="28">
        <v>45204</v>
      </c>
      <c r="C8" s="31">
        <v>0.3333333333333333</v>
      </c>
      <c r="D8" s="31">
        <v>0.4166666666666667</v>
      </c>
      <c r="E8" s="29">
        <v>27</v>
      </c>
      <c r="F8" s="30" t="s">
        <v>15</v>
      </c>
      <c r="G8" s="81" t="s">
        <v>49</v>
      </c>
      <c r="H8" s="54"/>
      <c r="I8" s="55">
        <f>J8-H8</f>
        <v>0</v>
      </c>
      <c r="J8" s="56">
        <f>H8*1.21</f>
        <v>0</v>
      </c>
    </row>
    <row r="9" spans="2:10" ht="60.75" customHeight="1">
      <c r="B9" s="28">
        <v>45204</v>
      </c>
      <c r="C9" s="31">
        <v>0.375</v>
      </c>
      <c r="D9" s="31">
        <v>0.4861111111111111</v>
      </c>
      <c r="E9" s="29">
        <v>51</v>
      </c>
      <c r="F9" s="30" t="s">
        <v>15</v>
      </c>
      <c r="G9" s="81" t="s">
        <v>50</v>
      </c>
      <c r="H9" s="54"/>
      <c r="I9" s="55">
        <f aca="true" t="shared" si="2" ref="I9:I10">J9-H9</f>
        <v>0</v>
      </c>
      <c r="J9" s="56">
        <f aca="true" t="shared" si="3" ref="J9:J10">H9*1.21</f>
        <v>0</v>
      </c>
    </row>
    <row r="10" spans="2:10" ht="67.5" customHeight="1" thickBot="1">
      <c r="B10" s="32">
        <v>45204</v>
      </c>
      <c r="C10" s="72">
        <v>0.375</v>
      </c>
      <c r="D10" s="72">
        <v>0.46875</v>
      </c>
      <c r="E10" s="33">
        <v>70</v>
      </c>
      <c r="F10" s="34" t="s">
        <v>14</v>
      </c>
      <c r="G10" s="73" t="s">
        <v>47</v>
      </c>
      <c r="H10" s="54"/>
      <c r="I10" s="55">
        <f t="shared" si="2"/>
        <v>0</v>
      </c>
      <c r="J10" s="56">
        <f t="shared" si="3"/>
        <v>0</v>
      </c>
    </row>
    <row r="11" spans="2:10" ht="45.75" customHeight="1" thickBot="1">
      <c r="B11" s="82" t="s">
        <v>7</v>
      </c>
      <c r="C11" s="83"/>
      <c r="D11" s="83"/>
      <c r="E11" s="83"/>
      <c r="F11" s="83"/>
      <c r="G11" s="83"/>
      <c r="H11" s="4">
        <f>SUM(H5:H10)</f>
        <v>0</v>
      </c>
      <c r="I11" s="4">
        <f>SUM(I5:I10)</f>
        <v>0</v>
      </c>
      <c r="J11" s="4">
        <f>SUM(J5:J10)</f>
        <v>0</v>
      </c>
    </row>
  </sheetData>
  <sheetProtection algorithmName="SHA-512" hashValue="ganhow40uBkPKNCiW7xFFjfS4386HkeBwv+kbgZ0+PrfzV/Pq2JA9FrT8r+fm/rQ8f0QnUStE4+MDd8GgccYPQ==" saltValue="wWkZOWhtJ5m4PiWyexpysA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0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24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39">
        <v>45201</v>
      </c>
      <c r="C5" s="74">
        <v>0.3333333333333333</v>
      </c>
      <c r="D5" s="74">
        <v>0.5416666666666666</v>
      </c>
      <c r="E5" s="40">
        <v>42</v>
      </c>
      <c r="F5" s="40" t="s">
        <v>11</v>
      </c>
      <c r="G5" s="99" t="s">
        <v>51</v>
      </c>
      <c r="H5" s="54"/>
      <c r="I5" s="55">
        <f>J5-H5</f>
        <v>0</v>
      </c>
      <c r="J5" s="56">
        <f>H5*1.21</f>
        <v>0</v>
      </c>
    </row>
    <row r="6" spans="2:10" ht="60.75" customHeight="1">
      <c r="B6" s="38">
        <v>45204</v>
      </c>
      <c r="C6" s="96">
        <v>0.3541666666666667</v>
      </c>
      <c r="D6" s="96">
        <v>0.4895833333333333</v>
      </c>
      <c r="E6" s="97">
        <v>54</v>
      </c>
      <c r="F6" s="98" t="s">
        <v>52</v>
      </c>
      <c r="G6" s="41" t="s">
        <v>53</v>
      </c>
      <c r="H6" s="54"/>
      <c r="I6" s="55">
        <f>J6-H6</f>
        <v>0</v>
      </c>
      <c r="J6" s="56">
        <f>H6*1.21</f>
        <v>0</v>
      </c>
    </row>
    <row r="7" spans="2:10" ht="60.75" customHeight="1">
      <c r="B7" s="38">
        <v>45204</v>
      </c>
      <c r="C7" s="96">
        <v>0.375</v>
      </c>
      <c r="D7" s="96">
        <v>0.46875</v>
      </c>
      <c r="E7" s="97">
        <v>42</v>
      </c>
      <c r="F7" s="98" t="s">
        <v>14</v>
      </c>
      <c r="G7" s="41" t="s">
        <v>54</v>
      </c>
      <c r="H7" s="54"/>
      <c r="I7" s="55">
        <f>J7-H7</f>
        <v>0</v>
      </c>
      <c r="J7" s="56">
        <f>H7*1.21</f>
        <v>0</v>
      </c>
    </row>
    <row r="8" spans="2:10" ht="60.75" customHeight="1">
      <c r="B8" s="38">
        <v>45205</v>
      </c>
      <c r="C8" s="96">
        <v>0.375</v>
      </c>
      <c r="D8" s="96">
        <v>0.5</v>
      </c>
      <c r="E8" s="97">
        <v>35</v>
      </c>
      <c r="F8" s="98" t="s">
        <v>12</v>
      </c>
      <c r="G8" s="41" t="s">
        <v>55</v>
      </c>
      <c r="H8" s="54"/>
      <c r="I8" s="55">
        <f aca="true" t="shared" si="0" ref="I8:I9">J8-H8</f>
        <v>0</v>
      </c>
      <c r="J8" s="56">
        <f aca="true" t="shared" si="1" ref="J8:J9">H8*1.21</f>
        <v>0</v>
      </c>
    </row>
    <row r="9" spans="2:10" ht="60.75" customHeight="1" thickBot="1">
      <c r="B9" s="42">
        <v>45205</v>
      </c>
      <c r="C9" s="100" t="s">
        <v>56</v>
      </c>
      <c r="D9" s="43">
        <v>0.46875</v>
      </c>
      <c r="E9" s="44">
        <v>56</v>
      </c>
      <c r="F9" s="45" t="s">
        <v>15</v>
      </c>
      <c r="G9" s="46" t="s">
        <v>57</v>
      </c>
      <c r="H9" s="54"/>
      <c r="I9" s="55">
        <f t="shared" si="0"/>
        <v>0</v>
      </c>
      <c r="J9" s="56">
        <f t="shared" si="1"/>
        <v>0</v>
      </c>
    </row>
    <row r="10" spans="2:10" ht="45.75" customHeight="1" thickBot="1">
      <c r="B10" s="82" t="s">
        <v>7</v>
      </c>
      <c r="C10" s="83"/>
      <c r="D10" s="83"/>
      <c r="E10" s="83"/>
      <c r="F10" s="83"/>
      <c r="G10" s="83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C4M5SwugQibS4PLw6biaBn4a3k/E6ye7iZdhBGXShRXVx6NFFPkiwrTKcQtQY6uqYHxsRsjLUiMfzwfc539w4Q==" saltValue="gmKaMgH9fSEJ8d43ZUaHUQ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0"/>
  <sheetViews>
    <sheetView zoomScale="90" zoomScaleNormal="9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23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103">
        <v>45202</v>
      </c>
      <c r="C5" s="104">
        <v>0.3854166666666667</v>
      </c>
      <c r="D5" s="104">
        <v>0.5104166666666666</v>
      </c>
      <c r="E5" s="49">
        <v>58</v>
      </c>
      <c r="F5" s="105" t="s">
        <v>14</v>
      </c>
      <c r="G5" s="106" t="s">
        <v>58</v>
      </c>
      <c r="H5" s="54"/>
      <c r="I5" s="55">
        <f>J5-H5</f>
        <v>0</v>
      </c>
      <c r="J5" s="56">
        <f>H5*1.21</f>
        <v>0</v>
      </c>
    </row>
    <row r="6" spans="2:10" ht="60.75" customHeight="1">
      <c r="B6" s="101">
        <v>45204</v>
      </c>
      <c r="C6" s="102">
        <v>0.375</v>
      </c>
      <c r="D6" s="102">
        <v>0.46875</v>
      </c>
      <c r="E6" s="47">
        <v>42</v>
      </c>
      <c r="F6" s="48" t="s">
        <v>14</v>
      </c>
      <c r="G6" s="107" t="s">
        <v>59</v>
      </c>
      <c r="H6" s="54"/>
      <c r="I6" s="55">
        <f aca="true" t="shared" si="0" ref="I6:I7">J6-H6</f>
        <v>0</v>
      </c>
      <c r="J6" s="56">
        <f aca="true" t="shared" si="1" ref="J6:J7">H6*1.21</f>
        <v>0</v>
      </c>
    </row>
    <row r="7" spans="2:10" ht="60.75" customHeight="1">
      <c r="B7" s="101">
        <v>45205</v>
      </c>
      <c r="C7" s="102">
        <v>0.3333333333333333</v>
      </c>
      <c r="D7" s="102">
        <v>0.4895833333333333</v>
      </c>
      <c r="E7" s="47">
        <v>48</v>
      </c>
      <c r="F7" s="48" t="s">
        <v>13</v>
      </c>
      <c r="G7" s="107" t="s">
        <v>60</v>
      </c>
      <c r="H7" s="54"/>
      <c r="I7" s="55">
        <f t="shared" si="0"/>
        <v>0</v>
      </c>
      <c r="J7" s="56">
        <f t="shared" si="1"/>
        <v>0</v>
      </c>
    </row>
    <row r="8" spans="2:10" ht="65.25" customHeight="1">
      <c r="B8" s="101">
        <v>45205</v>
      </c>
      <c r="C8" s="102">
        <v>0.3333333333333333</v>
      </c>
      <c r="D8" s="102">
        <v>0.5833333333333334</v>
      </c>
      <c r="E8" s="47">
        <v>20</v>
      </c>
      <c r="F8" s="47" t="s">
        <v>11</v>
      </c>
      <c r="G8" s="107" t="s">
        <v>61</v>
      </c>
      <c r="H8" s="54"/>
      <c r="I8" s="55">
        <f aca="true" t="shared" si="2" ref="I8:I9">J8-H8</f>
        <v>0</v>
      </c>
      <c r="J8" s="56">
        <f aca="true" t="shared" si="3" ref="J8:J9">H8*1.21</f>
        <v>0</v>
      </c>
    </row>
    <row r="9" spans="2:10" ht="60.75" customHeight="1" thickBot="1">
      <c r="B9" s="50">
        <v>45205</v>
      </c>
      <c r="C9" s="75">
        <v>0.3854166666666667</v>
      </c>
      <c r="D9" s="75">
        <v>0.46527777777777773</v>
      </c>
      <c r="E9" s="51">
        <v>57</v>
      </c>
      <c r="F9" s="52" t="s">
        <v>14</v>
      </c>
      <c r="G9" s="53" t="s">
        <v>62</v>
      </c>
      <c r="H9" s="54"/>
      <c r="I9" s="55">
        <f t="shared" si="2"/>
        <v>0</v>
      </c>
      <c r="J9" s="56">
        <f t="shared" si="3"/>
        <v>0</v>
      </c>
    </row>
    <row r="10" spans="2:10" ht="45.75" customHeight="1" thickBot="1">
      <c r="B10" s="82" t="s">
        <v>7</v>
      </c>
      <c r="C10" s="83"/>
      <c r="D10" s="83"/>
      <c r="E10" s="83"/>
      <c r="F10" s="83"/>
      <c r="G10" s="83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wekbkm7IZB1dLGXhiYDnkbneyiaOyNyADaNxP2smjoa0zr9v2bQtE9JNFABSUN1JmzmuYr8wnndWpcWM/orJzw==" saltValue="zADFHpXHpr45tQj2QS1jNA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2023-09-22T10:08:06Z</dcterms:modified>
  <cp:category/>
  <cp:version/>
  <cp:contentType/>
  <cp:contentStatus/>
</cp:coreProperties>
</file>