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1"/>
  <workbookPr/>
  <bookViews>
    <workbookView xWindow="0" yWindow="0" windowWidth="21570" windowHeight="8055" activeTab="0"/>
  </bookViews>
  <sheets>
    <sheet name="Karlovarsko" sheetId="1" r:id="rId1"/>
    <sheet name="Sokolovsko" sheetId="4" r:id="rId2"/>
    <sheet name="Chebsko" sheetId="7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<sst xmlns="http://schemas.openxmlformats.org/spreadsheetml/2006/main" count="94" uniqueCount="49">
  <si>
    <t>Termín exkurze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</si>
  <si>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</si>
  <si>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</si>
  <si>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</si>
  <si>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</si>
  <si>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</si>
  <si>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</si>
  <si>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</si>
  <si>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Příloha č. 1</t>
  </si>
  <si>
    <t>Název školy, adresa přistavení autobusu</t>
  </si>
  <si>
    <t xml:space="preserve">Počet osob </t>
  </si>
  <si>
    <t>Počet osob</t>
  </si>
  <si>
    <t>Bečovská botanická zahrada, Tovární 478, Bečov nad Teplou</t>
  </si>
  <si>
    <t>44</t>
  </si>
  <si>
    <t>22</t>
  </si>
  <si>
    <t>30</t>
  </si>
  <si>
    <t>55</t>
  </si>
  <si>
    <t>8:30</t>
  </si>
  <si>
    <t>13:00</t>
  </si>
  <si>
    <t>Vojenské lesy a statky – Kyselka (50.2546561N, 12.9931492E)</t>
  </si>
  <si>
    <t>Svět záchranářů, Západní 1822, 360 01 Karlovy Vary</t>
  </si>
  <si>
    <t>Lázeňské lesy Karlovy Vary (Sovova stezka 504/4, 360 01 Karlovy Vary)</t>
  </si>
  <si>
    <t>Statek Bernard, Šachetní 135, 357 41 Královské Poříčí</t>
  </si>
  <si>
    <t>Školní statek Cheb, U Farmy 30/11, 350 02 Cheb - Dolní Dvory</t>
  </si>
  <si>
    <t>Základní škola Ostrov, Masarykova 1289, 363 01 Ostrov</t>
  </si>
  <si>
    <t>MŠ Montessori Eipsa, Svatošská 269, Doubí</t>
  </si>
  <si>
    <t>ZŠ Májová, Ostrov, Ostrov, ul. Luční, vchod do tělocvičen</t>
  </si>
  <si>
    <t xml:space="preserve">ZŠ a MŠ Ostrov, Myslbekova 996 </t>
  </si>
  <si>
    <t>ZS a SŠ Karlovy Vary, zastávka MHD Svahová</t>
  </si>
  <si>
    <t>MŠ Masarykova 1195, Ostrov</t>
  </si>
  <si>
    <t>ZŠ Konečná 25, K.Vary, Malé Tesco</t>
  </si>
  <si>
    <t>Základní škola a mateřská škola Kyselka, Radošov 75</t>
  </si>
  <si>
    <t>Základní škola Merklín, okres Karlovy Vary, před Základní školou Merklín 31, 362 34</t>
  </si>
  <si>
    <t>ZŠ a SŠ Karlovy Vary, zastávka MHD Svahová</t>
  </si>
  <si>
    <t>Základní škola a mateřská škola Valeč, okres Karlovy Vary, Podbořanská 32, Valeč 364 55</t>
  </si>
  <si>
    <t>Mateřská škola Březová, Hasičská zbrojnice Březová, Okružní 178, Březová</t>
  </si>
  <si>
    <t>SŠ, ZŠ, MŠ Kraslice, Havlíčkova 1717</t>
  </si>
  <si>
    <t>ZŠ a MŠ Svatava, MŠ Podlesí 70, Svatava</t>
  </si>
  <si>
    <t>MŠ Lomnice, Kraslická 36, 5601 Lomnice</t>
  </si>
  <si>
    <t>Mateřská škola Sokolov, Cukrárna Ondra, Marie Majerové 1815, 356 01 Sokolov</t>
  </si>
  <si>
    <t>Kozodoj, Rolavská 538/56, Karlovy Vary</t>
  </si>
  <si>
    <t>Mateřská škola, Mariánské Lázně, Komenského 449, Mariánské Lázně 353 01</t>
  </si>
  <si>
    <t>ZŠ v Teplé, Školní 258, 364 61 Teplá</t>
  </si>
  <si>
    <t>Základní škola a mateřská škola Okružní 57, Mokřiny 116, Aš 352 01</t>
  </si>
  <si>
    <t>Waldorfská ZŠ a MŠ Cheb, Divadelní nám. 8, 350 02 Cheb</t>
  </si>
  <si>
    <t>Základní škola a mateřská škola Aš, G. Geipela 15, Aš</t>
  </si>
  <si>
    <t>CENOVÁ NABÍDKA - Doprava ŽP - září 3. část 2023 - Část 1 - Karlovarsko</t>
  </si>
  <si>
    <t>CENOVÁ NABÍDKA - Doprava ŽP - září 3. část 2023 - Část 2 - Sokolovsko</t>
  </si>
  <si>
    <t>CENOVÁ NABÍDKA - Doprava ŽP - září 3. část 2023 - Část 3 - Chebsko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</si>
</sst>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h:mm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6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/>
    <xf numFmtId="164" fontId="5" fillId="2" borderId="1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0" xfId="0" applyFont="1"/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164" fontId="5" fillId="5" borderId="8" xfId="0" applyNumberFormat="1" applyFont="1" applyFill="1" applyBorder="1" applyAlignment="1" applyProtection="1">
      <alignment horizontal="center" vertical="center" wrapText="1"/>
      <protection locked="0"/>
    </xf>
    <xf numFmtId="164" fontId="5" fillId="6" borderId="9" xfId="0" applyNumberFormat="1" applyFont="1" applyFill="1" applyBorder="1" applyAlignment="1" applyProtection="1">
      <alignment horizontal="center" vertical="center" wrapText="1"/>
      <protection/>
    </xf>
    <xf numFmtId="164" fontId="5" fillId="6" borderId="5" xfId="0" applyNumberFormat="1" applyFont="1" applyFill="1" applyBorder="1" applyAlignment="1" applyProtection="1">
      <alignment horizontal="center" vertical="center" wrapText="1"/>
      <protection/>
    </xf>
    <xf numFmtId="0" fontId="9" fillId="7" borderId="10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center" vertical="center" wrapText="1"/>
    </xf>
    <xf numFmtId="14" fontId="9" fillId="8" borderId="13" xfId="0" applyNumberFormat="1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center" wrapText="1"/>
    </xf>
    <xf numFmtId="14" fontId="9" fillId="4" borderId="13" xfId="0" applyNumberFormat="1" applyFont="1" applyFill="1" applyBorder="1" applyAlignment="1">
      <alignment horizontal="center" vertical="center"/>
    </xf>
    <xf numFmtId="165" fontId="9" fillId="4" borderId="15" xfId="0" applyNumberFormat="1" applyFont="1" applyFill="1" applyBorder="1" applyAlignment="1">
      <alignment horizontal="center" vertical="center" wrapText="1"/>
    </xf>
    <xf numFmtId="0" fontId="9" fillId="4" borderId="11" xfId="0" applyNumberFormat="1" applyFont="1" applyFill="1" applyBorder="1" applyAlignment="1">
      <alignment horizontal="center" vertical="center" wrapText="1"/>
    </xf>
    <xf numFmtId="14" fontId="9" fillId="4" borderId="13" xfId="0" applyNumberFormat="1" applyFont="1" applyFill="1" applyBorder="1" applyAlignment="1">
      <alignment horizontal="center" vertical="center" wrapText="1"/>
    </xf>
    <xf numFmtId="0" fontId="9" fillId="4" borderId="11" xfId="0" applyNumberFormat="1" applyFont="1" applyFill="1" applyBorder="1" applyAlignment="1">
      <alignment horizontal="center" vertical="center"/>
    </xf>
    <xf numFmtId="14" fontId="9" fillId="4" borderId="16" xfId="0" applyNumberFormat="1" applyFont="1" applyFill="1" applyBorder="1" applyAlignment="1">
      <alignment horizontal="center" vertical="center"/>
    </xf>
    <xf numFmtId="165" fontId="9" fillId="4" borderId="17" xfId="0" applyNumberFormat="1" applyFont="1" applyFill="1" applyBorder="1" applyAlignment="1">
      <alignment horizontal="center" vertical="center" wrapText="1"/>
    </xf>
    <xf numFmtId="0" fontId="9" fillId="4" borderId="12" xfId="0" applyNumberFormat="1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14" fontId="9" fillId="4" borderId="18" xfId="0" applyNumberFormat="1" applyFont="1" applyFill="1" applyBorder="1" applyAlignment="1">
      <alignment horizontal="center" vertical="center"/>
    </xf>
    <xf numFmtId="165" fontId="9" fillId="4" borderId="19" xfId="0" applyNumberFormat="1" applyFont="1" applyFill="1" applyBorder="1" applyAlignment="1">
      <alignment horizontal="center" vertical="center" wrapText="1"/>
    </xf>
    <xf numFmtId="0" fontId="9" fillId="4" borderId="20" xfId="0" applyNumberFormat="1" applyFont="1" applyFill="1" applyBorder="1" applyAlignment="1">
      <alignment horizontal="center" vertical="center" wrapText="1"/>
    </xf>
    <xf numFmtId="165" fontId="9" fillId="7" borderId="15" xfId="0" applyNumberFormat="1" applyFont="1" applyFill="1" applyBorder="1" applyAlignment="1">
      <alignment horizontal="center" vertical="center" wrapText="1"/>
    </xf>
    <xf numFmtId="0" fontId="9" fillId="7" borderId="11" xfId="0" applyNumberFormat="1" applyFont="1" applyFill="1" applyBorder="1" applyAlignment="1">
      <alignment horizontal="center" vertical="center" wrapText="1"/>
    </xf>
    <xf numFmtId="14" fontId="9" fillId="7" borderId="16" xfId="0" applyNumberFormat="1" applyFont="1" applyFill="1" applyBorder="1" applyAlignment="1">
      <alignment horizontal="center" vertical="center"/>
    </xf>
    <xf numFmtId="165" fontId="9" fillId="7" borderId="17" xfId="0" applyNumberFormat="1" applyFont="1" applyFill="1" applyBorder="1" applyAlignment="1">
      <alignment horizontal="center" vertical="center" wrapText="1"/>
    </xf>
    <xf numFmtId="0" fontId="9" fillId="7" borderId="12" xfId="0" applyNumberFormat="1" applyFont="1" applyFill="1" applyBorder="1" applyAlignment="1">
      <alignment horizontal="center" vertical="center" wrapText="1"/>
    </xf>
    <xf numFmtId="14" fontId="9" fillId="7" borderId="13" xfId="0" applyNumberFormat="1" applyFont="1" applyFill="1" applyBorder="1" applyAlignment="1">
      <alignment horizontal="center" vertical="center"/>
    </xf>
    <xf numFmtId="14" fontId="9" fillId="7" borderId="18" xfId="0" applyNumberFormat="1" applyFont="1" applyFill="1" applyBorder="1" applyAlignment="1">
      <alignment horizontal="center" vertical="center"/>
    </xf>
    <xf numFmtId="165" fontId="9" fillId="7" borderId="19" xfId="0" applyNumberFormat="1" applyFont="1" applyFill="1" applyBorder="1" applyAlignment="1">
      <alignment horizontal="center" vertical="center" wrapText="1"/>
    </xf>
    <xf numFmtId="0" fontId="9" fillId="7" borderId="20" xfId="0" applyNumberFormat="1" applyFont="1" applyFill="1" applyBorder="1" applyAlignment="1">
      <alignment horizontal="center" vertical="center" wrapText="1"/>
    </xf>
    <xf numFmtId="0" fontId="10" fillId="7" borderId="20" xfId="0" applyFont="1" applyFill="1" applyBorder="1" applyAlignment="1">
      <alignment horizontal="center" vertical="center" wrapText="1"/>
    </xf>
    <xf numFmtId="0" fontId="10" fillId="7" borderId="21" xfId="0" applyFont="1" applyFill="1" applyBorder="1" applyAlignment="1">
      <alignment horizontal="center" vertical="center" wrapText="1"/>
    </xf>
    <xf numFmtId="0" fontId="9" fillId="8" borderId="11" xfId="0" applyNumberFormat="1" applyFont="1" applyFill="1" applyBorder="1" applyAlignment="1">
      <alignment horizontal="center" vertical="center" wrapText="1"/>
    </xf>
    <xf numFmtId="1" fontId="9" fillId="8" borderId="11" xfId="0" applyNumberFormat="1" applyFont="1" applyFill="1" applyBorder="1" applyAlignment="1">
      <alignment horizontal="center" vertical="center" wrapText="1"/>
    </xf>
    <xf numFmtId="165" fontId="9" fillId="8" borderId="15" xfId="0" applyNumberFormat="1" applyFont="1" applyFill="1" applyBorder="1" applyAlignment="1">
      <alignment horizontal="center" vertical="center" wrapText="1"/>
    </xf>
    <xf numFmtId="14" fontId="9" fillId="8" borderId="16" xfId="0" applyNumberFormat="1" applyFont="1" applyFill="1" applyBorder="1" applyAlignment="1">
      <alignment horizontal="center" vertical="center" wrapText="1"/>
    </xf>
    <xf numFmtId="165" fontId="9" fillId="8" borderId="17" xfId="0" applyNumberFormat="1" applyFont="1" applyFill="1" applyBorder="1" applyAlignment="1">
      <alignment horizontal="center" vertical="center" wrapText="1"/>
    </xf>
    <xf numFmtId="0" fontId="9" fillId="8" borderId="12" xfId="0" applyNumberFormat="1" applyFont="1" applyFill="1" applyBorder="1" applyAlignment="1">
      <alignment horizontal="center" vertical="center" wrapText="1"/>
    </xf>
    <xf numFmtId="14" fontId="9" fillId="8" borderId="13" xfId="0" applyNumberFormat="1" applyFont="1" applyFill="1" applyBorder="1" applyAlignment="1">
      <alignment horizontal="center" vertical="center"/>
    </xf>
    <xf numFmtId="14" fontId="9" fillId="8" borderId="18" xfId="0" applyNumberFormat="1" applyFont="1" applyFill="1" applyBorder="1" applyAlignment="1">
      <alignment horizontal="center" vertical="center"/>
    </xf>
    <xf numFmtId="165" fontId="9" fillId="8" borderId="19" xfId="0" applyNumberFormat="1" applyFont="1" applyFill="1" applyBorder="1" applyAlignment="1">
      <alignment horizontal="center" vertical="center" wrapText="1"/>
    </xf>
    <xf numFmtId="0" fontId="9" fillId="8" borderId="20" xfId="0" applyNumberFormat="1" applyFont="1" applyFill="1" applyBorder="1" applyAlignment="1">
      <alignment horizontal="center" vertical="center" wrapText="1"/>
    </xf>
    <xf numFmtId="0" fontId="10" fillId="8" borderId="14" xfId="0" applyFont="1" applyFill="1" applyBorder="1" applyAlignment="1">
      <alignment horizontal="center" vertical="center" wrapText="1"/>
    </xf>
    <xf numFmtId="0" fontId="10" fillId="8" borderId="7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 applyProtection="1">
      <alignment horizontal="center" vertical="center"/>
      <protection/>
    </xf>
    <xf numFmtId="0" fontId="2" fillId="2" borderId="14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799847602844"/>
  </sheetPr>
  <dimension ref="B1:J18"/>
  <sheetViews>
    <sheetView tabSelected="1" zoomScale="90" zoomScaleNormal="90" workbookViewId="0" topLeftCell="A1">
      <selection activeCell="B2" sqref="B2"/>
    </sheetView>
  </sheetViews>
  <sheetFormatPr defaultColWidth="9.140625" defaultRowHeight="15"/>
  <cols>
    <col min="1" max="1" width="3.57421875" style="0" customWidth="1"/>
    <col min="2" max="2" width="14.71093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6" t="s">
        <v>8</v>
      </c>
    </row>
    <row r="2" spans="2:5" ht="23.25">
      <c r="B2" s="5" t="s">
        <v>46</v>
      </c>
      <c r="C2" s="2"/>
      <c r="D2" s="2"/>
      <c r="E2" s="3"/>
    </row>
    <row r="3" ht="15.75" thickBot="1"/>
    <row r="4" spans="2:10" ht="60.75" customHeight="1" thickBot="1">
      <c r="B4" s="9" t="s">
        <v>0</v>
      </c>
      <c r="C4" s="10" t="s">
        <v>1</v>
      </c>
      <c r="D4" s="10" t="s">
        <v>2</v>
      </c>
      <c r="E4" s="10" t="s">
        <v>10</v>
      </c>
      <c r="F4" s="10" t="s">
        <v>3</v>
      </c>
      <c r="G4" s="10" t="s">
        <v>9</v>
      </c>
      <c r="H4" s="9" t="s">
        <v>4</v>
      </c>
      <c r="I4" s="10" t="s">
        <v>5</v>
      </c>
      <c r="J4" s="10" t="s">
        <v>6</v>
      </c>
    </row>
    <row r="5" spans="2:10" ht="60.75" customHeight="1">
      <c r="B5" s="36">
        <v>45187</v>
      </c>
      <c r="C5" s="37">
        <v>0.3333333333333333</v>
      </c>
      <c r="D5" s="37">
        <v>0.5625</v>
      </c>
      <c r="E5" s="38" t="s">
        <v>13</v>
      </c>
      <c r="F5" s="39" t="s">
        <v>12</v>
      </c>
      <c r="G5" s="40" t="s">
        <v>24</v>
      </c>
      <c r="H5" s="14"/>
      <c r="I5" s="15">
        <f>J5-H5</f>
        <v>0</v>
      </c>
      <c r="J5" s="16">
        <f>H5*1.21</f>
        <v>0</v>
      </c>
    </row>
    <row r="6" spans="2:10" ht="60.75" customHeight="1">
      <c r="B6" s="31">
        <v>45188</v>
      </c>
      <c r="C6" s="32">
        <v>0.3541666666666667</v>
      </c>
      <c r="D6" s="32">
        <v>0.5208333333333334</v>
      </c>
      <c r="E6" s="33" t="s">
        <v>14</v>
      </c>
      <c r="F6" s="23" t="s">
        <v>12</v>
      </c>
      <c r="G6" s="11" t="s">
        <v>25</v>
      </c>
      <c r="H6" s="14"/>
      <c r="I6" s="15">
        <f aca="true" t="shared" si="0" ref="I6:I17">J6-H6</f>
        <v>0</v>
      </c>
      <c r="J6" s="16">
        <f aca="true" t="shared" si="1" ref="J6:J17">H6*1.21</f>
        <v>0</v>
      </c>
    </row>
    <row r="7" spans="2:10" ht="60.75" customHeight="1">
      <c r="B7" s="31">
        <v>45188</v>
      </c>
      <c r="C7" s="32">
        <v>0.3541666666666667</v>
      </c>
      <c r="D7" s="32">
        <v>0.5208333333333334</v>
      </c>
      <c r="E7" s="33">
        <v>38</v>
      </c>
      <c r="F7" s="23" t="s">
        <v>12</v>
      </c>
      <c r="G7" s="11" t="s">
        <v>26</v>
      </c>
      <c r="H7" s="14"/>
      <c r="I7" s="15">
        <f t="shared" si="0"/>
        <v>0</v>
      </c>
      <c r="J7" s="16">
        <f t="shared" si="1"/>
        <v>0</v>
      </c>
    </row>
    <row r="8" spans="2:10" ht="60.75" customHeight="1">
      <c r="B8" s="34">
        <v>45188</v>
      </c>
      <c r="C8" s="32">
        <v>0.3541666666666667</v>
      </c>
      <c r="D8" s="32">
        <v>0.5208333333333334</v>
      </c>
      <c r="E8" s="33">
        <v>53</v>
      </c>
      <c r="F8" s="23" t="s">
        <v>20</v>
      </c>
      <c r="G8" s="11" t="s">
        <v>27</v>
      </c>
      <c r="H8" s="14"/>
      <c r="I8" s="15">
        <f t="shared" si="0"/>
        <v>0</v>
      </c>
      <c r="J8" s="16">
        <f t="shared" si="1"/>
        <v>0</v>
      </c>
    </row>
    <row r="9" spans="2:10" ht="60.75" customHeight="1">
      <c r="B9" s="31">
        <v>45188</v>
      </c>
      <c r="C9" s="32" t="s">
        <v>17</v>
      </c>
      <c r="D9" s="32" t="s">
        <v>18</v>
      </c>
      <c r="E9" s="33" t="s">
        <v>15</v>
      </c>
      <c r="F9" s="24" t="s">
        <v>19</v>
      </c>
      <c r="G9" s="12" t="s">
        <v>28</v>
      </c>
      <c r="H9" s="14"/>
      <c r="I9" s="15">
        <f t="shared" si="0"/>
        <v>0</v>
      </c>
      <c r="J9" s="16">
        <f t="shared" si="1"/>
        <v>0</v>
      </c>
    </row>
    <row r="10" spans="2:10" ht="60.75" customHeight="1">
      <c r="B10" s="31">
        <v>45189</v>
      </c>
      <c r="C10" s="32">
        <v>0.3333333333333333</v>
      </c>
      <c r="D10" s="32">
        <v>0.5416666666666666</v>
      </c>
      <c r="E10" s="33">
        <v>45</v>
      </c>
      <c r="F10" s="23" t="s">
        <v>12</v>
      </c>
      <c r="G10" s="11" t="s">
        <v>24</v>
      </c>
      <c r="H10" s="14"/>
      <c r="I10" s="15">
        <f t="shared" si="0"/>
        <v>0</v>
      </c>
      <c r="J10" s="16">
        <f t="shared" si="1"/>
        <v>0</v>
      </c>
    </row>
    <row r="11" spans="2:10" ht="60.75" customHeight="1">
      <c r="B11" s="31">
        <v>45189</v>
      </c>
      <c r="C11" s="32">
        <v>0.3541666666666667</v>
      </c>
      <c r="D11" s="32">
        <v>0.4791666666666667</v>
      </c>
      <c r="E11" s="33" t="s">
        <v>16</v>
      </c>
      <c r="F11" s="23" t="s">
        <v>21</v>
      </c>
      <c r="G11" s="11" t="s">
        <v>29</v>
      </c>
      <c r="H11" s="14"/>
      <c r="I11" s="15">
        <f t="shared" si="0"/>
        <v>0</v>
      </c>
      <c r="J11" s="16">
        <f t="shared" si="1"/>
        <v>0</v>
      </c>
    </row>
    <row r="12" spans="2:10" ht="60.75" customHeight="1">
      <c r="B12" s="31">
        <v>45189</v>
      </c>
      <c r="C12" s="32">
        <v>0.3541666666666667</v>
      </c>
      <c r="D12" s="32">
        <v>0.5416666666666666</v>
      </c>
      <c r="E12" s="35">
        <v>45</v>
      </c>
      <c r="F12" s="23" t="s">
        <v>22</v>
      </c>
      <c r="G12" s="11" t="s">
        <v>30</v>
      </c>
      <c r="H12" s="14"/>
      <c r="I12" s="15">
        <f t="shared" si="0"/>
        <v>0</v>
      </c>
      <c r="J12" s="16">
        <f t="shared" si="1"/>
        <v>0</v>
      </c>
    </row>
    <row r="13" spans="2:10" ht="60.75" customHeight="1">
      <c r="B13" s="31">
        <v>45190</v>
      </c>
      <c r="C13" s="32">
        <v>0.3333333333333333</v>
      </c>
      <c r="D13" s="32">
        <v>0.548611111111111</v>
      </c>
      <c r="E13" s="33">
        <v>48</v>
      </c>
      <c r="F13" s="23" t="s">
        <v>12</v>
      </c>
      <c r="G13" s="11" t="s">
        <v>31</v>
      </c>
      <c r="H13" s="14"/>
      <c r="I13" s="15">
        <f t="shared" si="0"/>
        <v>0</v>
      </c>
      <c r="J13" s="16">
        <f t="shared" si="1"/>
        <v>0</v>
      </c>
    </row>
    <row r="14" spans="2:10" ht="60.75" customHeight="1">
      <c r="B14" s="31">
        <v>45190</v>
      </c>
      <c r="C14" s="32">
        <v>0.3333333333333333</v>
      </c>
      <c r="D14" s="32">
        <v>0.53125</v>
      </c>
      <c r="E14" s="33">
        <v>53</v>
      </c>
      <c r="F14" s="23" t="s">
        <v>22</v>
      </c>
      <c r="G14" s="11" t="s">
        <v>32</v>
      </c>
      <c r="H14" s="14"/>
      <c r="I14" s="15">
        <f t="shared" si="0"/>
        <v>0</v>
      </c>
      <c r="J14" s="16">
        <f t="shared" si="1"/>
        <v>0</v>
      </c>
    </row>
    <row r="15" spans="2:10" ht="60.75" customHeight="1">
      <c r="B15" s="31">
        <v>45190</v>
      </c>
      <c r="C15" s="32" t="s">
        <v>17</v>
      </c>
      <c r="D15" s="32" t="s">
        <v>18</v>
      </c>
      <c r="E15" s="33" t="s">
        <v>15</v>
      </c>
      <c r="F15" s="23" t="s">
        <v>23</v>
      </c>
      <c r="G15" s="11" t="s">
        <v>33</v>
      </c>
      <c r="H15" s="14"/>
      <c r="I15" s="15">
        <f t="shared" si="0"/>
        <v>0</v>
      </c>
      <c r="J15" s="16">
        <f t="shared" si="1"/>
        <v>0</v>
      </c>
    </row>
    <row r="16" spans="2:10" ht="60.75" customHeight="1">
      <c r="B16" s="31">
        <v>45191</v>
      </c>
      <c r="C16" s="32">
        <v>0.3333333333333333</v>
      </c>
      <c r="D16" s="32">
        <v>0.5833333333333334</v>
      </c>
      <c r="E16" s="33">
        <v>40</v>
      </c>
      <c r="F16" s="23" t="s">
        <v>22</v>
      </c>
      <c r="G16" s="11" t="s">
        <v>34</v>
      </c>
      <c r="H16" s="14"/>
      <c r="I16" s="15">
        <f t="shared" si="0"/>
        <v>0</v>
      </c>
      <c r="J16" s="16">
        <f t="shared" si="1"/>
        <v>0</v>
      </c>
    </row>
    <row r="17" spans="2:10" ht="60.75" customHeight="1" thickBot="1">
      <c r="B17" s="41">
        <v>45191</v>
      </c>
      <c r="C17" s="42" t="s">
        <v>17</v>
      </c>
      <c r="D17" s="42" t="s">
        <v>18</v>
      </c>
      <c r="E17" s="43" t="s">
        <v>15</v>
      </c>
      <c r="F17" s="25" t="s">
        <v>23</v>
      </c>
      <c r="G17" s="13" t="s">
        <v>33</v>
      </c>
      <c r="H17" s="14"/>
      <c r="I17" s="15">
        <f t="shared" si="0"/>
        <v>0</v>
      </c>
      <c r="J17" s="16">
        <f t="shared" si="1"/>
        <v>0</v>
      </c>
    </row>
    <row r="18" spans="2:10" ht="45.75" customHeight="1" thickBot="1">
      <c r="B18" s="67" t="s">
        <v>7</v>
      </c>
      <c r="C18" s="68"/>
      <c r="D18" s="68"/>
      <c r="E18" s="68"/>
      <c r="F18" s="68"/>
      <c r="G18" s="68"/>
      <c r="H18" s="4">
        <f>SUM(H5:H17)</f>
        <v>0</v>
      </c>
      <c r="I18" s="4">
        <f>SUM(I5:I17)</f>
        <v>0</v>
      </c>
      <c r="J18" s="4">
        <f>SUM(J5:J17)</f>
        <v>0</v>
      </c>
    </row>
  </sheetData>
  <sheetProtection algorithmName="SHA-512" hashValue="DGwJ5/1MyRhMKAPp4ffQrwgL8OVfQSYYNaSbL5rrQMFpNKMkapbNpUIQAvNrFuZAEPJLRbO8Xie2BEXcjWTynA==" saltValue="bg9c+WWqxxG6rvkZ2KHnVQ==" spinCount="100000" sheet="1" objects="1" scenarios="1"/>
  <mergeCells count="1">
    <mergeCell ref="B18:G1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35544-FD56-4475-A952-E441AEE9896B}">
  <sheetPr>
    <tabColor theme="7" tint="0.7999799847602844"/>
  </sheetPr>
  <dimension ref="B1:J10"/>
  <sheetViews>
    <sheetView zoomScale="90" zoomScaleNormal="90" workbookViewId="0" topLeftCell="A1">
      <selection activeCell="B2" sqref="B2"/>
    </sheetView>
  </sheetViews>
  <sheetFormatPr defaultColWidth="9.140625" defaultRowHeight="15"/>
  <cols>
    <col min="1" max="1" width="3.57421875" style="0" customWidth="1"/>
    <col min="2" max="2" width="14.71093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6" t="s">
        <v>8</v>
      </c>
    </row>
    <row r="2" spans="2:5" ht="23.25">
      <c r="B2" s="5" t="s">
        <v>47</v>
      </c>
      <c r="C2" s="2"/>
      <c r="D2" s="2"/>
      <c r="E2" s="3"/>
    </row>
    <row r="3" ht="15.75" thickBot="1"/>
    <row r="4" spans="2:10" ht="60.75" customHeight="1" thickBot="1">
      <c r="B4" s="9" t="s">
        <v>0</v>
      </c>
      <c r="C4" s="10" t="s">
        <v>1</v>
      </c>
      <c r="D4" s="10" t="s">
        <v>2</v>
      </c>
      <c r="E4" s="10" t="s">
        <v>11</v>
      </c>
      <c r="F4" s="10" t="s">
        <v>3</v>
      </c>
      <c r="G4" s="10" t="s">
        <v>9</v>
      </c>
      <c r="H4" s="9" t="s">
        <v>4</v>
      </c>
      <c r="I4" s="10" t="s">
        <v>5</v>
      </c>
      <c r="J4" s="10" t="s">
        <v>6</v>
      </c>
    </row>
    <row r="5" spans="2:10" ht="60.75" customHeight="1">
      <c r="B5" s="46">
        <v>45187</v>
      </c>
      <c r="C5" s="47">
        <v>0.34375</v>
      </c>
      <c r="D5" s="47">
        <v>0.4791666666666667</v>
      </c>
      <c r="E5" s="48">
        <v>46</v>
      </c>
      <c r="F5" s="26" t="s">
        <v>23</v>
      </c>
      <c r="G5" s="17" t="s">
        <v>35</v>
      </c>
      <c r="H5" s="14"/>
      <c r="I5" s="15">
        <f>J5-H5</f>
        <v>0</v>
      </c>
      <c r="J5" s="16">
        <f>H5*1.21</f>
        <v>0</v>
      </c>
    </row>
    <row r="6" spans="2:10" ht="60.75" customHeight="1">
      <c r="B6" s="49">
        <v>45188</v>
      </c>
      <c r="C6" s="44">
        <v>0.34375</v>
      </c>
      <c r="D6" s="44">
        <v>0.5104166666666666</v>
      </c>
      <c r="E6" s="45">
        <v>40</v>
      </c>
      <c r="F6" s="27" t="s">
        <v>22</v>
      </c>
      <c r="G6" s="28" t="s">
        <v>36</v>
      </c>
      <c r="H6" s="14"/>
      <c r="I6" s="15">
        <f aca="true" t="shared" si="0" ref="I6:I7">J6-H6</f>
        <v>0</v>
      </c>
      <c r="J6" s="16">
        <f aca="true" t="shared" si="1" ref="J6:J7">H6*1.21</f>
        <v>0</v>
      </c>
    </row>
    <row r="7" spans="2:10" ht="60.75" customHeight="1">
      <c r="B7" s="49">
        <v>45189</v>
      </c>
      <c r="C7" s="44">
        <v>0.3333333333333333</v>
      </c>
      <c r="D7" s="44">
        <v>0.5104166666666666</v>
      </c>
      <c r="E7" s="45">
        <v>45</v>
      </c>
      <c r="F7" s="27" t="s">
        <v>12</v>
      </c>
      <c r="G7" s="28" t="s">
        <v>37</v>
      </c>
      <c r="H7" s="14"/>
      <c r="I7" s="15">
        <f t="shared" si="0"/>
        <v>0</v>
      </c>
      <c r="J7" s="16">
        <f t="shared" si="1"/>
        <v>0</v>
      </c>
    </row>
    <row r="8" spans="2:10" ht="60.75" customHeight="1">
      <c r="B8" s="49">
        <v>45190</v>
      </c>
      <c r="C8" s="44">
        <v>0.34375</v>
      </c>
      <c r="D8" s="44">
        <v>0.4583333333333333</v>
      </c>
      <c r="E8" s="45">
        <v>40</v>
      </c>
      <c r="F8" s="19" t="s">
        <v>12</v>
      </c>
      <c r="G8" s="18" t="s">
        <v>38</v>
      </c>
      <c r="H8" s="14"/>
      <c r="I8" s="15">
        <f aca="true" t="shared" si="2" ref="I8:I9">J8-H8</f>
        <v>0</v>
      </c>
      <c r="J8" s="16">
        <f aca="true" t="shared" si="3" ref="J8:J9">H8*1.21</f>
        <v>0</v>
      </c>
    </row>
    <row r="9" spans="2:10" ht="60.75" customHeight="1" thickBot="1">
      <c r="B9" s="50">
        <v>45190</v>
      </c>
      <c r="C9" s="51">
        <v>0.3541666666666667</v>
      </c>
      <c r="D9" s="51">
        <v>0.4791666666666667</v>
      </c>
      <c r="E9" s="52">
        <v>25</v>
      </c>
      <c r="F9" s="53" t="s">
        <v>21</v>
      </c>
      <c r="G9" s="54" t="s">
        <v>39</v>
      </c>
      <c r="H9" s="14"/>
      <c r="I9" s="15">
        <f t="shared" si="2"/>
        <v>0</v>
      </c>
      <c r="J9" s="16">
        <f t="shared" si="3"/>
        <v>0</v>
      </c>
    </row>
    <row r="10" spans="2:10" ht="45.75" customHeight="1" thickBot="1">
      <c r="B10" s="67" t="s">
        <v>7</v>
      </c>
      <c r="C10" s="68"/>
      <c r="D10" s="68"/>
      <c r="E10" s="68"/>
      <c r="F10" s="68"/>
      <c r="G10" s="68"/>
      <c r="H10" s="4">
        <f>SUM(H5:H9)</f>
        <v>0</v>
      </c>
      <c r="I10" s="4">
        <f>SUM(I5:I9)</f>
        <v>0</v>
      </c>
      <c r="J10" s="4">
        <f>SUM(J5:J9)</f>
        <v>0</v>
      </c>
    </row>
  </sheetData>
  <sheetProtection algorithmName="SHA-512" hashValue="vvoO84S3HzPX+L9lpc1+LjnvewQOwz43PAUvZPyaLilkJStaSXG8V78zNU0s/vToT1SoxPMSdZcLviHqd474Nw==" saltValue="E8M31diUoyoi+RJg7pRg5g==" spinCount="100000" sheet="1" objects="1" scenarios="1"/>
  <mergeCells count="1">
    <mergeCell ref="B10:G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68C0C-8DDD-4DEE-879C-AF73F89B2CB4}">
  <sheetPr>
    <tabColor theme="9" tint="0.7999799847602844"/>
  </sheetPr>
  <dimension ref="B1:J10"/>
  <sheetViews>
    <sheetView zoomScale="90" zoomScaleNormal="90" workbookViewId="0" topLeftCell="A1">
      <selection activeCell="B2" sqref="B2"/>
    </sheetView>
  </sheetViews>
  <sheetFormatPr defaultColWidth="9.140625" defaultRowHeight="15"/>
  <cols>
    <col min="1" max="1" width="3.57421875" style="0" customWidth="1"/>
    <col min="2" max="2" width="14.2812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6" t="s">
        <v>8</v>
      </c>
    </row>
    <row r="2" spans="2:5" ht="23.25">
      <c r="B2" s="5" t="s">
        <v>48</v>
      </c>
      <c r="C2" s="2"/>
      <c r="D2" s="2"/>
      <c r="E2" s="3"/>
    </row>
    <row r="3" ht="15.75" thickBot="1"/>
    <row r="4" spans="2:10" ht="60.75" customHeight="1" thickBot="1">
      <c r="B4" s="7" t="s">
        <v>0</v>
      </c>
      <c r="C4" s="8" t="s">
        <v>1</v>
      </c>
      <c r="D4" s="8" t="s">
        <v>2</v>
      </c>
      <c r="E4" s="8" t="s">
        <v>11</v>
      </c>
      <c r="F4" s="8" t="s">
        <v>3</v>
      </c>
      <c r="G4" s="8" t="s">
        <v>9</v>
      </c>
      <c r="H4" s="9" t="s">
        <v>4</v>
      </c>
      <c r="I4" s="10" t="s">
        <v>5</v>
      </c>
      <c r="J4" s="10" t="s">
        <v>6</v>
      </c>
    </row>
    <row r="5" spans="2:10" ht="60.75" customHeight="1">
      <c r="B5" s="58">
        <v>45187</v>
      </c>
      <c r="C5" s="59">
        <v>0.3333333333333333</v>
      </c>
      <c r="D5" s="59">
        <v>0.53125</v>
      </c>
      <c r="E5" s="60">
        <v>50</v>
      </c>
      <c r="F5" s="20" t="s">
        <v>12</v>
      </c>
      <c r="G5" s="21" t="s">
        <v>41</v>
      </c>
      <c r="H5" s="14"/>
      <c r="I5" s="15">
        <f>J5-H5</f>
        <v>0</v>
      </c>
      <c r="J5" s="16">
        <f>H5*1.21</f>
        <v>0</v>
      </c>
    </row>
    <row r="6" spans="2:10" ht="60.75" customHeight="1">
      <c r="B6" s="22">
        <v>45188</v>
      </c>
      <c r="C6" s="57">
        <v>0.385416666666667</v>
      </c>
      <c r="D6" s="57">
        <v>0.583333333333333</v>
      </c>
      <c r="E6" s="56">
        <v>23</v>
      </c>
      <c r="F6" s="29" t="s">
        <v>23</v>
      </c>
      <c r="G6" s="30" t="s">
        <v>42</v>
      </c>
      <c r="H6" s="14"/>
      <c r="I6" s="15">
        <f aca="true" t="shared" si="0" ref="I6:I9">J6-H6</f>
        <v>0</v>
      </c>
      <c r="J6" s="16">
        <f aca="true" t="shared" si="1" ref="J6:J9">H6*1.21</f>
        <v>0</v>
      </c>
    </row>
    <row r="7" spans="2:10" ht="60.75" customHeight="1">
      <c r="B7" s="61">
        <v>45189</v>
      </c>
      <c r="C7" s="57">
        <v>0.34375</v>
      </c>
      <c r="D7" s="57">
        <v>0.5</v>
      </c>
      <c r="E7" s="55">
        <v>24</v>
      </c>
      <c r="F7" s="29" t="s">
        <v>12</v>
      </c>
      <c r="G7" s="30" t="s">
        <v>43</v>
      </c>
      <c r="H7" s="14"/>
      <c r="I7" s="15">
        <f t="shared" si="0"/>
        <v>0</v>
      </c>
      <c r="J7" s="16">
        <f t="shared" si="1"/>
        <v>0</v>
      </c>
    </row>
    <row r="8" spans="2:10" ht="60.75" customHeight="1">
      <c r="B8" s="61">
        <v>45190</v>
      </c>
      <c r="C8" s="57">
        <v>0.3333333333333333</v>
      </c>
      <c r="D8" s="57">
        <v>0.625</v>
      </c>
      <c r="E8" s="55">
        <v>30</v>
      </c>
      <c r="F8" s="29" t="s">
        <v>40</v>
      </c>
      <c r="G8" s="30" t="s">
        <v>44</v>
      </c>
      <c r="H8" s="14"/>
      <c r="I8" s="15">
        <f t="shared" si="0"/>
        <v>0</v>
      </c>
      <c r="J8" s="16">
        <f t="shared" si="1"/>
        <v>0</v>
      </c>
    </row>
    <row r="9" spans="2:10" ht="60.75" customHeight="1" thickBot="1">
      <c r="B9" s="62">
        <v>45191</v>
      </c>
      <c r="C9" s="63">
        <v>0.34375</v>
      </c>
      <c r="D9" s="63">
        <v>0.5416666666666666</v>
      </c>
      <c r="E9" s="64">
        <v>50</v>
      </c>
      <c r="F9" s="65" t="s">
        <v>12</v>
      </c>
      <c r="G9" s="66" t="s">
        <v>45</v>
      </c>
      <c r="H9" s="14"/>
      <c r="I9" s="15">
        <f t="shared" si="0"/>
        <v>0</v>
      </c>
      <c r="J9" s="16">
        <f t="shared" si="1"/>
        <v>0</v>
      </c>
    </row>
    <row r="10" spans="2:10" ht="45.75" customHeight="1" thickBot="1">
      <c r="B10" s="67" t="s">
        <v>7</v>
      </c>
      <c r="C10" s="68"/>
      <c r="D10" s="68"/>
      <c r="E10" s="68"/>
      <c r="F10" s="68"/>
      <c r="G10" s="68"/>
      <c r="H10" s="4">
        <f>SUM(H5:H9)</f>
        <v>0</v>
      </c>
      <c r="I10" s="4">
        <f>SUM(I5:I9)</f>
        <v>0</v>
      </c>
      <c r="J10" s="4">
        <f>SUM(J5:J9)</f>
        <v>0</v>
      </c>
    </row>
  </sheetData>
  <sheetProtection algorithmName="SHA-512" hashValue="viki0Sl3CEshxzACFKMEG5z8BU4uU5lUlSnlxyu6eO1by63HyU8HXZsvl8v4JSlJCTQ5EW+m/42MwRPbwe5AVA==" saltValue="BrI5dfPUAtSuNwHSWoMOlw==" spinCount="100000" sheet="1" objects="1" scenarios="1"/>
  <mergeCells count="1">
    <mergeCell ref="B10:G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2023-09-11T15:08:54Z</dcterms:modified>
  <cp:category/>
  <cp:version/>
  <cp:contentType/>
  <cp:contentStatus/>
</cp:coreProperties>
</file>