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5"/>
  </bookViews>
  <sheets>
    <sheet name="Karlovarsko 1. polovina" sheetId="1" r:id="rId1"/>
    <sheet name="Karlovarsko 2. polovina" sheetId="3" r:id="rId2"/>
    <sheet name="Sokolovsko 1. polovina" sheetId="4" r:id="rId3"/>
    <sheet name="Sokolovsko 2. polovina" sheetId="6" r:id="rId4"/>
    <sheet name="Chebsko 1. polovina" sheetId="7" r:id="rId5"/>
    <sheet name="Chebsko 2. polovina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<sst xmlns="http://schemas.openxmlformats.org/spreadsheetml/2006/main" count="122" uniqueCount="56">
  <si>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</si>
  <si>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</si>
  <si>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</si>
  <si>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</si>
  <si>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</si>
  <si>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</si>
  <si>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</si>
  <si>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</si>
  <si>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</si>
  <si>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</si>
  <si>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</si>
  <si>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Bečovská botanická zahrada, Bečov</t>
  </si>
  <si>
    <t>Statek Milíkov, Milíkov 18, 350 02 Milíkov</t>
  </si>
  <si>
    <t>Státní hrad a zámek Bečov nad Teplou, Nám 5. května 13, 364 64 Bečov nad Teplou</t>
  </si>
  <si>
    <t>Letohrádek Ostrov, Zámecký park 226, 363 01 Ostrov</t>
  </si>
  <si>
    <t>MŠ Merklín, Merklín 86, 362 34 Merklín</t>
  </si>
  <si>
    <t>ZŠ Karlovy Vary, Truhlářská 19, 360 17 Karlovy Vary</t>
  </si>
  <si>
    <t>Západočeské divadlo Cheb, Divadelní nám. 556/10, 350 02 Cheb</t>
  </si>
  <si>
    <t>Státní zámek Kynžvart, 354 91 Lázně Kynžvart</t>
  </si>
  <si>
    <t>MŠ Stráž nad Ohří, Stráž nad Ohří 101, 363 01 Stráž nad Ohří</t>
  </si>
  <si>
    <t>ZŠ Kraslice, Dukelská 1122, 358 01 Kraslice, odjezd z ulice Rybná hned vedle školy</t>
  </si>
  <si>
    <t>6. ZŠ Cheb, Obětí nacismu 16, 350 02 Cheb</t>
  </si>
  <si>
    <t>Jáchymov - Štola č. 1, 362 51 Jáchymov</t>
  </si>
  <si>
    <t>ZŠ a MŠ Drmoul, Školní 26, 353 01 Drmoul</t>
  </si>
  <si>
    <t>Hornické muzeum Krásno, Cínová 408, 357 31 Krásno</t>
  </si>
  <si>
    <t>CENOVÁ NABÍDKA - Doprava dětí září II 2023 - Část 1 – Karlovarsko 1. polovina</t>
  </si>
  <si>
    <t>CENOVÁ NABÍDKA - Doprava dětí září II 2023 - Část 2 – Karlovarsko 2. polovina</t>
  </si>
  <si>
    <t xml:space="preserve">CENOVÁ NABÍDKA - Doprava dětí září II 2023 - Část 3 – Sokolovsko 1. polovina </t>
  </si>
  <si>
    <t xml:space="preserve">CENOVÁ NABÍDKA - Doprava dětí září II 2023 - Část 4 – Sokolovsko 2. polovina </t>
  </si>
  <si>
    <t xml:space="preserve">CENOVÁ NABÍDKA - Doprava dětí září II 2023 - Část 5 – Chebsko 1. polovina </t>
  </si>
  <si>
    <t>CENOVÁ NABÍDKA - Doprava dětí září II 2023 - Část 6 – Chebsko 2. polovina</t>
  </si>
  <si>
    <t>ZŠ Toužim, Plzeňská 395, 364 01 Toužim</t>
  </si>
  <si>
    <t>ZŠ Nová Role, Školní 232, 362 25 Nová Role</t>
  </si>
  <si>
    <t>Karlovarské městské divadlo, Divadelní nám. 21, 360 01 Karlovy Vary, autobusová zastávka U Imperialu Karlovy Vary</t>
  </si>
  <si>
    <t>ZŠ Nejdek, Karlovarská 1189, 326 22 Nejdek</t>
  </si>
  <si>
    <t>Státní hrad a zámek Bečov, Zámecký park 226, 363 01 Bečov</t>
  </si>
  <si>
    <t>Rudá věž smrti, Dolní Žďár 103, 363 01 Ostrov</t>
  </si>
  <si>
    <t>ZŠ a MŠ Bečov nad Teplou, Školní 152, 364 64 Bečov nad Teplou</t>
  </si>
  <si>
    <t>ZŠ a MŠ Kyselka, Radošov 75, 362 72 Kyselka, odjezd ze zastávky ZŠ a MŠ Kyselka</t>
  </si>
  <si>
    <t>Státní zámek Kynžvart, Zámecký park 226, 363 01 Kynžvart</t>
  </si>
  <si>
    <t>ZŠ a MŠ Bečov nad Teplou, Školní 152, 364 64 Bečov nad Teplou, odjezd z náměstí 5. května v Bečově nad Teplou - autobusová zastávka</t>
  </si>
  <si>
    <t>Muzeum Karlovy Vary, Nová Louka 23, 360 01 Karlovy Vary</t>
  </si>
  <si>
    <t>3. ZŠ Chodov, Husova 788, 357 35 Chodov</t>
  </si>
  <si>
    <t>ZŠ Sokolov, Křižíkova 1916, 356 01 Sokolov</t>
  </si>
  <si>
    <t>MŠ Kynšperk nad Ohří, U Pivovaru 367/3, 357 51 Kynšperk nad Ohří</t>
  </si>
  <si>
    <t>ZŠ a MŠ Štědrá, Štědrá 49, 364 52 Štědrá</t>
  </si>
  <si>
    <t>SŠ, ZŠ a MŠ Kraslice, Havlíčkova 1717, 358 01 Kraslice</t>
  </si>
  <si>
    <t>SŠ živnostenská Sokolov, Žákovská 716, 356 01 Sokolov</t>
  </si>
  <si>
    <t>ZŠ Nové Sedlo, Masarykova 425, 357 34 Nové Sedlo</t>
  </si>
  <si>
    <t>ZŠ a MŠ Krajková, Komenského 22, 357 08 Krajková, od školy - Krajková 10</t>
  </si>
  <si>
    <t>ZŠ Kraslice, Opletalova 1121, 358 01 Kraslice</t>
  </si>
  <si>
    <t>ZŠ a SŠ Aš, Studentská 1612/13, 352 01 Aš</t>
  </si>
  <si>
    <t>ZŠ Jih Mariánské Lázně, Komenského 459, Mariánské Lázně</t>
  </si>
  <si>
    <t>ZŠ a MŠ Libá, Libá 225, 351 31 Libá</t>
  </si>
  <si>
    <t>ZŠ Hranice, Husova 414, Hranice</t>
  </si>
  <si>
    <t>Hornické muzeum Krásno, Zámecký park 226, 363 01 Krásno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</si>
</sst>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4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14" fontId="9" fillId="6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20" fontId="9" fillId="6" borderId="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4" fontId="9" fillId="6" borderId="8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14" fontId="9" fillId="7" borderId="6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20" fontId="9" fillId="7" borderId="5" xfId="0" applyNumberFormat="1" applyFont="1" applyFill="1" applyBorder="1" applyAlignment="1">
      <alignment horizontal="center" vertical="center"/>
    </xf>
    <xf numFmtId="14" fontId="9" fillId="7" borderId="8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14" fontId="9" fillId="7" borderId="11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14" fontId="9" fillId="8" borderId="6" xfId="0" applyNumberFormat="1" applyFont="1" applyFill="1" applyBorder="1" applyAlignment="1">
      <alignment horizontal="center" vertical="center"/>
    </xf>
    <xf numFmtId="14" fontId="9" fillId="8" borderId="11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14" fontId="9" fillId="8" borderId="8" xfId="0" applyNumberFormat="1" applyFont="1" applyFill="1" applyBorder="1" applyAlignment="1">
      <alignment horizontal="center" vertical="center"/>
    </xf>
    <xf numFmtId="20" fontId="9" fillId="8" borderId="9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14" fontId="9" fillId="9" borderId="8" xfId="0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164" fontId="10" fillId="1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11" borderId="14" xfId="0" applyNumberFormat="1" applyFont="1" applyFill="1" applyBorder="1" applyAlignment="1" applyProtection="1">
      <alignment horizontal="center" vertical="center" wrapText="1"/>
      <protection/>
    </xf>
    <xf numFmtId="164" fontId="10" fillId="11" borderId="15" xfId="0" applyNumberFormat="1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20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20" fontId="9" fillId="4" borderId="9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>
      <alignment horizontal="center" vertical="center"/>
    </xf>
    <xf numFmtId="14" fontId="9" fillId="6" borderId="11" xfId="0" applyNumberFormat="1" applyFont="1" applyFill="1" applyBorder="1" applyAlignment="1">
      <alignment horizontal="center" vertical="center"/>
    </xf>
    <xf numFmtId="20" fontId="9" fillId="6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20" fontId="9" fillId="6" borderId="9" xfId="0" applyNumberFormat="1" applyFont="1" applyFill="1" applyBorder="1" applyAlignment="1">
      <alignment horizontal="center" vertical="center"/>
    </xf>
    <xf numFmtId="20" fontId="9" fillId="7" borderId="10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20" fontId="9" fillId="7" borderId="9" xfId="0" applyNumberFormat="1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20" fontId="9" fillId="8" borderId="10" xfId="0" applyNumberFormat="1" applyFont="1" applyFill="1" applyBorder="1" applyAlignment="1">
      <alignment horizontal="center" vertical="center"/>
    </xf>
    <xf numFmtId="20" fontId="9" fillId="8" borderId="17" xfId="0" applyNumberFormat="1" applyFont="1" applyFill="1" applyBorder="1" applyAlignment="1">
      <alignment horizontal="center" vertical="center"/>
    </xf>
    <xf numFmtId="20" fontId="9" fillId="9" borderId="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14" fontId="9" fillId="4" borderId="20" xfId="0" applyNumberFormat="1" applyFont="1" applyFill="1" applyBorder="1" applyAlignment="1">
      <alignment horizontal="center" vertical="center"/>
    </xf>
    <xf numFmtId="20" fontId="9" fillId="4" borderId="21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14" fontId="9" fillId="4" borderId="22" xfId="0" applyNumberFormat="1" applyFont="1" applyFill="1" applyBorder="1" applyAlignment="1">
      <alignment horizontal="center" vertical="center"/>
    </xf>
    <xf numFmtId="20" fontId="9" fillId="4" borderId="23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20" fontId="9" fillId="5" borderId="21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14" fontId="9" fillId="5" borderId="20" xfId="0" applyNumberFormat="1" applyFont="1" applyFill="1" applyBorder="1" applyAlignment="1">
      <alignment horizontal="center" vertical="center"/>
    </xf>
    <xf numFmtId="20" fontId="9" fillId="5" borderId="23" xfId="0" applyNumberFormat="1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20" fontId="9" fillId="8" borderId="21" xfId="0" applyNumberFormat="1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14" fontId="9" fillId="9" borderId="20" xfId="0" applyNumberFormat="1" applyFont="1" applyFill="1" applyBorder="1" applyAlignment="1">
      <alignment horizontal="center" vertical="center"/>
    </xf>
    <xf numFmtId="20" fontId="9" fillId="9" borderId="21" xfId="0" applyNumberFormat="1" applyFont="1" applyFill="1" applyBorder="1" applyAlignment="1">
      <alignment horizontal="center" vertical="center"/>
    </xf>
    <xf numFmtId="14" fontId="9" fillId="9" borderId="22" xfId="0" applyNumberFormat="1" applyFont="1" applyFill="1" applyBorder="1" applyAlignment="1">
      <alignment horizontal="center" vertical="center"/>
    </xf>
    <xf numFmtId="20" fontId="9" fillId="9" borderId="23" xfId="0" applyNumberFormat="1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0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25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84">
        <v>45194</v>
      </c>
      <c r="C5" s="85">
        <v>0.3333333333333333</v>
      </c>
      <c r="D5" s="85">
        <v>0.4791666666666667</v>
      </c>
      <c r="E5" s="86">
        <v>43</v>
      </c>
      <c r="F5" s="87" t="s">
        <v>18</v>
      </c>
      <c r="G5" s="88" t="s">
        <v>31</v>
      </c>
      <c r="H5" s="55"/>
      <c r="I5" s="56">
        <f>J5-H5</f>
        <v>0</v>
      </c>
      <c r="J5" s="57">
        <f>H5*1.21</f>
        <v>0</v>
      </c>
    </row>
    <row r="6" spans="2:10" ht="77.25" customHeight="1">
      <c r="B6" s="12">
        <v>45195</v>
      </c>
      <c r="C6" s="82">
        <v>0.3333333333333333</v>
      </c>
      <c r="D6" s="82">
        <v>0.5</v>
      </c>
      <c r="E6" s="13">
        <v>44</v>
      </c>
      <c r="F6" s="83" t="s">
        <v>13</v>
      </c>
      <c r="G6" s="89" t="s">
        <v>32</v>
      </c>
      <c r="H6" s="55"/>
      <c r="I6" s="56">
        <f aca="true" t="shared" si="0" ref="I6:I9">J6-H6</f>
        <v>0</v>
      </c>
      <c r="J6" s="57">
        <f aca="true" t="shared" si="1" ref="J6:J9">H6*1.21</f>
        <v>0</v>
      </c>
    </row>
    <row r="7" spans="2:10" ht="60.75" customHeight="1">
      <c r="B7" s="81">
        <v>45196</v>
      </c>
      <c r="C7" s="82">
        <v>0.375</v>
      </c>
      <c r="D7" s="82">
        <v>0.5104166666666666</v>
      </c>
      <c r="E7" s="13">
        <v>97</v>
      </c>
      <c r="F7" s="11" t="s">
        <v>33</v>
      </c>
      <c r="G7" s="14" t="s">
        <v>34</v>
      </c>
      <c r="H7" s="55"/>
      <c r="I7" s="56">
        <f t="shared" si="0"/>
        <v>0</v>
      </c>
      <c r="J7" s="57">
        <f t="shared" si="1"/>
        <v>0</v>
      </c>
    </row>
    <row r="8" spans="2:10" ht="60.75" customHeight="1">
      <c r="B8" s="81">
        <v>45196</v>
      </c>
      <c r="C8" s="82">
        <v>0.3333333333333333</v>
      </c>
      <c r="D8" s="82">
        <v>0.4583333333333333</v>
      </c>
      <c r="E8" s="13">
        <v>19</v>
      </c>
      <c r="F8" s="83" t="s">
        <v>35</v>
      </c>
      <c r="G8" s="14" t="s">
        <v>19</v>
      </c>
      <c r="H8" s="55"/>
      <c r="I8" s="56">
        <f t="shared" si="0"/>
        <v>0</v>
      </c>
      <c r="J8" s="57">
        <f t="shared" si="1"/>
        <v>0</v>
      </c>
    </row>
    <row r="9" spans="2:10" ht="60.75" customHeight="1" thickBot="1">
      <c r="B9" s="15">
        <v>45196</v>
      </c>
      <c r="C9" s="65">
        <v>0.375</v>
      </c>
      <c r="D9" s="65">
        <v>0.46875</v>
      </c>
      <c r="E9" s="16">
        <v>30</v>
      </c>
      <c r="F9" s="17" t="s">
        <v>36</v>
      </c>
      <c r="G9" s="66" t="s">
        <v>16</v>
      </c>
      <c r="H9" s="55"/>
      <c r="I9" s="56">
        <f t="shared" si="0"/>
        <v>0</v>
      </c>
      <c r="J9" s="57">
        <f t="shared" si="1"/>
        <v>0</v>
      </c>
    </row>
    <row r="10" spans="2:10" ht="45.75" customHeight="1" thickBot="1">
      <c r="B10" s="79" t="s">
        <v>7</v>
      </c>
      <c r="C10" s="80"/>
      <c r="D10" s="80"/>
      <c r="E10" s="80"/>
      <c r="F10" s="80"/>
      <c r="G10" s="80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mGWkMIBf0chQrmF4N1oFZO7qdt4xQHlLLIcGXEaoANzUMMGdM5TmwKEHdhviTvXKCZEJwSKZ+YviHkRmC7tMBQ==" saltValue="65nFH0j13j74VNJ3YE9cpQ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9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26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67">
        <v>45195</v>
      </c>
      <c r="C5" s="94">
        <v>0.3541666666666667</v>
      </c>
      <c r="D5" s="94">
        <v>0.4479166666666667</v>
      </c>
      <c r="E5" s="95">
        <v>21</v>
      </c>
      <c r="F5" s="58" t="s">
        <v>14</v>
      </c>
      <c r="G5" s="96" t="s">
        <v>15</v>
      </c>
      <c r="H5" s="55"/>
      <c r="I5" s="56">
        <f>J5-H5</f>
        <v>0</v>
      </c>
      <c r="J5" s="57">
        <f>H5*1.21</f>
        <v>0</v>
      </c>
    </row>
    <row r="6" spans="2:10" ht="78" customHeight="1">
      <c r="B6" s="18">
        <v>45195</v>
      </c>
      <c r="C6" s="90">
        <v>0.3333333333333333</v>
      </c>
      <c r="D6" s="90">
        <v>0.4583333333333333</v>
      </c>
      <c r="E6" s="91">
        <v>53</v>
      </c>
      <c r="F6" s="92" t="s">
        <v>18</v>
      </c>
      <c r="G6" s="59" t="s">
        <v>37</v>
      </c>
      <c r="H6" s="55"/>
      <c r="I6" s="56">
        <f aca="true" t="shared" si="0" ref="I6:I8">J6-H6</f>
        <v>0</v>
      </c>
      <c r="J6" s="57">
        <f aca="true" t="shared" si="1" ref="J6:J8">H6*1.21</f>
        <v>0</v>
      </c>
    </row>
    <row r="7" spans="2:10" ht="60.75" customHeight="1">
      <c r="B7" s="93">
        <v>45196</v>
      </c>
      <c r="C7" s="90">
        <v>0.3333333333333333</v>
      </c>
      <c r="D7" s="90">
        <v>0.4791666666666667</v>
      </c>
      <c r="E7" s="91">
        <v>52</v>
      </c>
      <c r="F7" s="92" t="s">
        <v>11</v>
      </c>
      <c r="G7" s="59" t="s">
        <v>38</v>
      </c>
      <c r="H7" s="55"/>
      <c r="I7" s="56">
        <f t="shared" si="0"/>
        <v>0</v>
      </c>
      <c r="J7" s="57">
        <f t="shared" si="1"/>
        <v>0</v>
      </c>
    </row>
    <row r="8" spans="2:10" ht="69.75" customHeight="1" thickBot="1">
      <c r="B8" s="60">
        <v>45196</v>
      </c>
      <c r="C8" s="61">
        <v>0.3333333333333333</v>
      </c>
      <c r="D8" s="61">
        <v>0.4583333333333333</v>
      </c>
      <c r="E8" s="62">
        <v>37</v>
      </c>
      <c r="F8" s="63" t="s">
        <v>39</v>
      </c>
      <c r="G8" s="64" t="s">
        <v>40</v>
      </c>
      <c r="H8" s="55"/>
      <c r="I8" s="56">
        <f t="shared" si="0"/>
        <v>0</v>
      </c>
      <c r="J8" s="57">
        <f t="shared" si="1"/>
        <v>0</v>
      </c>
    </row>
    <row r="9" spans="2:10" ht="45.75" customHeight="1" thickBot="1">
      <c r="B9" s="79" t="s">
        <v>7</v>
      </c>
      <c r="C9" s="80"/>
      <c r="D9" s="80"/>
      <c r="E9" s="80"/>
      <c r="F9" s="80"/>
      <c r="G9" s="80"/>
      <c r="H9" s="4">
        <f>SUM(H5:H8)</f>
        <v>0</v>
      </c>
      <c r="I9" s="4">
        <f>SUM(I5:I8)</f>
        <v>0</v>
      </c>
      <c r="J9" s="4">
        <f>SUM(J5:J8)</f>
        <v>0</v>
      </c>
    </row>
  </sheetData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1"/>
  <sheetViews>
    <sheetView zoomScale="90" zoomScaleNormal="90" workbookViewId="0" topLeftCell="F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27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68">
        <v>45190</v>
      </c>
      <c r="C5" s="69">
        <v>0.34375</v>
      </c>
      <c r="D5" s="69">
        <v>0.4583333333333333</v>
      </c>
      <c r="E5" s="70">
        <v>34</v>
      </c>
      <c r="F5" s="23" t="s">
        <v>41</v>
      </c>
      <c r="G5" s="97" t="s">
        <v>42</v>
      </c>
      <c r="H5" s="55"/>
      <c r="I5" s="56">
        <f>J5-H5</f>
        <v>0</v>
      </c>
      <c r="J5" s="57">
        <f>H5*1.21</f>
        <v>0</v>
      </c>
    </row>
    <row r="6" spans="2:10" ht="60.75" customHeight="1">
      <c r="B6" s="20">
        <v>45194</v>
      </c>
      <c r="C6" s="22">
        <v>0.375</v>
      </c>
      <c r="D6" s="22">
        <v>0.5208333333333334</v>
      </c>
      <c r="E6" s="21">
        <v>46</v>
      </c>
      <c r="F6" s="19" t="s">
        <v>17</v>
      </c>
      <c r="G6" s="98" t="s">
        <v>43</v>
      </c>
      <c r="H6" s="55"/>
      <c r="I6" s="56">
        <f>J6-H6</f>
        <v>0</v>
      </c>
      <c r="J6" s="57">
        <f>H6*1.21</f>
        <v>0</v>
      </c>
    </row>
    <row r="7" spans="2:10" ht="60.75" customHeight="1">
      <c r="B7" s="20">
        <v>45195</v>
      </c>
      <c r="C7" s="22">
        <v>0.3958333333333333</v>
      </c>
      <c r="D7" s="22">
        <v>0.46527777777777773</v>
      </c>
      <c r="E7" s="21">
        <v>31</v>
      </c>
      <c r="F7" s="19" t="s">
        <v>17</v>
      </c>
      <c r="G7" s="24" t="s">
        <v>44</v>
      </c>
      <c r="H7" s="55"/>
      <c r="I7" s="56">
        <f>J7-H7</f>
        <v>0</v>
      </c>
      <c r="J7" s="57">
        <f>H7*1.21</f>
        <v>0</v>
      </c>
    </row>
    <row r="8" spans="2:10" ht="60.75" customHeight="1">
      <c r="B8" s="20">
        <v>45195</v>
      </c>
      <c r="C8" s="22">
        <v>0.3333333333333333</v>
      </c>
      <c r="D8" s="22">
        <v>0.4375</v>
      </c>
      <c r="E8" s="21">
        <v>20</v>
      </c>
      <c r="F8" s="19" t="s">
        <v>24</v>
      </c>
      <c r="G8" s="98" t="s">
        <v>45</v>
      </c>
      <c r="H8" s="55"/>
      <c r="I8" s="56">
        <f aca="true" t="shared" si="0" ref="I8:I10">J8-H8</f>
        <v>0</v>
      </c>
      <c r="J8" s="57">
        <f aca="true" t="shared" si="1" ref="J8:J10">H8*1.21</f>
        <v>0</v>
      </c>
    </row>
    <row r="9" spans="2:10" ht="63" customHeight="1">
      <c r="B9" s="20">
        <v>45196</v>
      </c>
      <c r="C9" s="22">
        <v>0.3333333333333333</v>
      </c>
      <c r="D9" s="22">
        <v>0.5208333333333334</v>
      </c>
      <c r="E9" s="21">
        <v>33</v>
      </c>
      <c r="F9" s="19" t="s">
        <v>33</v>
      </c>
      <c r="G9" s="24" t="s">
        <v>46</v>
      </c>
      <c r="H9" s="55"/>
      <c r="I9" s="56">
        <f t="shared" si="0"/>
        <v>0</v>
      </c>
      <c r="J9" s="57">
        <f t="shared" si="1"/>
        <v>0</v>
      </c>
    </row>
    <row r="10" spans="2:10" ht="60.75" customHeight="1" thickBot="1">
      <c r="B10" s="25">
        <v>45196</v>
      </c>
      <c r="C10" s="71">
        <v>0.375</v>
      </c>
      <c r="D10" s="71">
        <v>0.4583333333333333</v>
      </c>
      <c r="E10" s="26">
        <v>53</v>
      </c>
      <c r="F10" s="27" t="s">
        <v>22</v>
      </c>
      <c r="G10" s="99" t="s">
        <v>47</v>
      </c>
      <c r="H10" s="55"/>
      <c r="I10" s="56">
        <f t="shared" si="0"/>
        <v>0</v>
      </c>
      <c r="J10" s="57">
        <f t="shared" si="1"/>
        <v>0</v>
      </c>
    </row>
    <row r="11" spans="2:10" ht="45.75" customHeight="1" thickBot="1">
      <c r="B11" s="79" t="s">
        <v>7</v>
      </c>
      <c r="C11" s="80"/>
      <c r="D11" s="80"/>
      <c r="E11" s="80"/>
      <c r="F11" s="80"/>
      <c r="G11" s="80"/>
      <c r="H11" s="4">
        <f>SUM(H5:H10)</f>
        <v>0</v>
      </c>
      <c r="I11" s="4">
        <f>SUM(I5:I10)</f>
        <v>0</v>
      </c>
      <c r="J11" s="4">
        <f>SUM(J5:J10)</f>
        <v>0</v>
      </c>
    </row>
  </sheetData>
  <sheetProtection algorithmName="SHA-512" hashValue="S5NH83yvpWHhAEJR2LzZ8bL/eD4ey2eiyrJcDk/je++Dq4rog4evYbCkhkChdD6lIveFc5fmGa7mF5lD6YBL4w==" saltValue="TScT9ev6xZiBX7GaT/deOg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920B-CE6F-4776-A359-C3F8D8AF2EDC}">
  <sheetPr>
    <tabColor theme="7" tint="0.39998000860214233"/>
  </sheetPr>
  <dimension ref="B1:J9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28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35">
        <v>45190</v>
      </c>
      <c r="C5" s="72">
        <v>0.3645833333333333</v>
      </c>
      <c r="D5" s="72">
        <v>0.4479166666666667</v>
      </c>
      <c r="E5" s="36">
        <v>22</v>
      </c>
      <c r="F5" s="37" t="s">
        <v>22</v>
      </c>
      <c r="G5" s="73" t="s">
        <v>48</v>
      </c>
      <c r="H5" s="55"/>
      <c r="I5" s="56">
        <f>J5-H5</f>
        <v>0</v>
      </c>
      <c r="J5" s="57">
        <f>H5*1.21</f>
        <v>0</v>
      </c>
    </row>
    <row r="6" spans="2:10" ht="60.75" customHeight="1">
      <c r="B6" s="28">
        <v>45194</v>
      </c>
      <c r="C6" s="31">
        <v>0.3333333333333333</v>
      </c>
      <c r="D6" s="31">
        <v>0.5208333333333334</v>
      </c>
      <c r="E6" s="29">
        <v>52</v>
      </c>
      <c r="F6" s="30" t="s">
        <v>17</v>
      </c>
      <c r="G6" s="100" t="s">
        <v>20</v>
      </c>
      <c r="H6" s="55"/>
      <c r="I6" s="56">
        <f>J6-H6</f>
        <v>0</v>
      </c>
      <c r="J6" s="57">
        <f>H6*1.21</f>
        <v>0</v>
      </c>
    </row>
    <row r="7" spans="2:10" ht="60.75" customHeight="1">
      <c r="B7" s="28">
        <v>45195</v>
      </c>
      <c r="C7" s="31">
        <v>0.3645833333333333</v>
      </c>
      <c r="D7" s="31">
        <v>0.4583333333333333</v>
      </c>
      <c r="E7" s="29">
        <v>33</v>
      </c>
      <c r="F7" s="30" t="s">
        <v>12</v>
      </c>
      <c r="G7" s="100" t="s">
        <v>49</v>
      </c>
      <c r="H7" s="55"/>
      <c r="I7" s="56">
        <f aca="true" t="shared" si="0" ref="I7:I8">J7-H7</f>
        <v>0</v>
      </c>
      <c r="J7" s="57">
        <f aca="true" t="shared" si="1" ref="J7:J8">H7*1.21</f>
        <v>0</v>
      </c>
    </row>
    <row r="8" spans="2:10" ht="67.5" customHeight="1" thickBot="1">
      <c r="B8" s="32">
        <v>45196</v>
      </c>
      <c r="C8" s="74">
        <v>0.3645833333333333</v>
      </c>
      <c r="D8" s="74">
        <v>0.5104166666666666</v>
      </c>
      <c r="E8" s="33">
        <v>29</v>
      </c>
      <c r="F8" s="34" t="s">
        <v>33</v>
      </c>
      <c r="G8" s="75" t="s">
        <v>50</v>
      </c>
      <c r="H8" s="55"/>
      <c r="I8" s="56">
        <f t="shared" si="0"/>
        <v>0</v>
      </c>
      <c r="J8" s="57">
        <f t="shared" si="1"/>
        <v>0</v>
      </c>
    </row>
    <row r="9" spans="2:10" ht="45.75" customHeight="1" thickBot="1">
      <c r="B9" s="79" t="s">
        <v>7</v>
      </c>
      <c r="C9" s="80"/>
      <c r="D9" s="80"/>
      <c r="E9" s="80"/>
      <c r="F9" s="80"/>
      <c r="G9" s="80"/>
      <c r="H9" s="4">
        <f>SUM(H5:H8)</f>
        <v>0</v>
      </c>
      <c r="I9" s="4">
        <f>SUM(I5:I8)</f>
        <v>0</v>
      </c>
      <c r="J9" s="4">
        <f>SUM(J5:J8)</f>
        <v>0</v>
      </c>
    </row>
  </sheetData>
  <sheetProtection algorithmName="SHA-512" hashValue="es/hzUajeWqgiFZ+mJlvoCDNDUH8/G+sqo/DA6AzMIT5SLWWMm6GIGZJR9sL+8nEnOk7NRSnvVIuWuGqxc5AYg==" saltValue="cc4haEYel4P5kXQy92nBIA==" spinCount="100000" sheet="1" objects="1" scenarios="1"/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8"/>
  <sheetViews>
    <sheetView zoomScale="90" zoomScaleNormal="90" workbookViewId="0" topLeftCell="A1">
      <selection activeCell="B10" sqref="B1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29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39">
        <v>45189</v>
      </c>
      <c r="C5" s="76">
        <v>0.3333333333333333</v>
      </c>
      <c r="D5" s="77">
        <v>0.5208333333333334</v>
      </c>
      <c r="E5" s="40">
        <v>90</v>
      </c>
      <c r="F5" s="41" t="s">
        <v>18</v>
      </c>
      <c r="G5" s="104" t="s">
        <v>51</v>
      </c>
      <c r="H5" s="55"/>
      <c r="I5" s="56">
        <f>J5-H5</f>
        <v>0</v>
      </c>
      <c r="J5" s="57">
        <f>H5*1.21</f>
        <v>0</v>
      </c>
    </row>
    <row r="6" spans="2:10" ht="60.75" customHeight="1">
      <c r="B6" s="38">
        <v>45194</v>
      </c>
      <c r="C6" s="101">
        <v>0.3333333333333333</v>
      </c>
      <c r="D6" s="101">
        <v>0.4583333333333333</v>
      </c>
      <c r="E6" s="102">
        <v>54</v>
      </c>
      <c r="F6" s="103" t="s">
        <v>11</v>
      </c>
      <c r="G6" s="42" t="s">
        <v>52</v>
      </c>
      <c r="H6" s="55"/>
      <c r="I6" s="56">
        <f aca="true" t="shared" si="0" ref="I6:I7">J6-H6</f>
        <v>0</v>
      </c>
      <c r="J6" s="57">
        <f aca="true" t="shared" si="1" ref="J6:J7">H6*1.21</f>
        <v>0</v>
      </c>
    </row>
    <row r="7" spans="2:10" ht="60.75" customHeight="1" thickBot="1">
      <c r="B7" s="43">
        <v>45196</v>
      </c>
      <c r="C7" s="44">
        <v>0.3333333333333333</v>
      </c>
      <c r="D7" s="44">
        <v>0.4479166666666667</v>
      </c>
      <c r="E7" s="45">
        <v>65</v>
      </c>
      <c r="F7" s="46" t="s">
        <v>14</v>
      </c>
      <c r="G7" s="47" t="s">
        <v>21</v>
      </c>
      <c r="H7" s="55"/>
      <c r="I7" s="56">
        <f t="shared" si="0"/>
        <v>0</v>
      </c>
      <c r="J7" s="57">
        <f t="shared" si="1"/>
        <v>0</v>
      </c>
    </row>
    <row r="8" spans="2:10" ht="45.75" customHeight="1" thickBot="1">
      <c r="B8" s="79" t="s">
        <v>7</v>
      </c>
      <c r="C8" s="80"/>
      <c r="D8" s="80"/>
      <c r="E8" s="80"/>
      <c r="F8" s="80"/>
      <c r="G8" s="80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DIDPGmRP5bruNOB3K8hGavSrCzQhB3aPP8lNjc8Msda8eYGFqow1c1iM58zmvfoVV2wJ42mjYAWBXrl0TmXbXg==" saltValue="iYHCOSKb9wT8cNAzPeFs5A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8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30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107">
        <v>45194</v>
      </c>
      <c r="C5" s="108">
        <v>0.3854166666666667</v>
      </c>
      <c r="D5" s="108">
        <v>0.5208333333333334</v>
      </c>
      <c r="E5" s="50">
        <v>21</v>
      </c>
      <c r="F5" s="109" t="s">
        <v>17</v>
      </c>
      <c r="G5" s="110" t="s">
        <v>53</v>
      </c>
      <c r="H5" s="55"/>
      <c r="I5" s="56">
        <f>J5-H5</f>
        <v>0</v>
      </c>
      <c r="J5" s="57">
        <f>H5*1.21</f>
        <v>0</v>
      </c>
    </row>
    <row r="6" spans="2:10" ht="65.25" customHeight="1">
      <c r="B6" s="105">
        <v>45196</v>
      </c>
      <c r="C6" s="106">
        <v>0.3541666666666667</v>
      </c>
      <c r="D6" s="106">
        <v>0.5104166666666666</v>
      </c>
      <c r="E6" s="48">
        <v>43</v>
      </c>
      <c r="F6" s="49" t="s">
        <v>33</v>
      </c>
      <c r="G6" s="111" t="s">
        <v>54</v>
      </c>
      <c r="H6" s="55"/>
      <c r="I6" s="56">
        <f aca="true" t="shared" si="0" ref="I6:I7">J6-H6</f>
        <v>0</v>
      </c>
      <c r="J6" s="57">
        <f aca="true" t="shared" si="1" ref="J6:J7">H6*1.21</f>
        <v>0</v>
      </c>
    </row>
    <row r="7" spans="2:10" ht="60.75" customHeight="1" thickBot="1">
      <c r="B7" s="51">
        <v>45196</v>
      </c>
      <c r="C7" s="78">
        <v>0.3333333333333333</v>
      </c>
      <c r="D7" s="78">
        <v>0.4791666666666667</v>
      </c>
      <c r="E7" s="52">
        <v>40</v>
      </c>
      <c r="F7" s="53" t="s">
        <v>55</v>
      </c>
      <c r="G7" s="54" t="s">
        <v>23</v>
      </c>
      <c r="H7" s="55"/>
      <c r="I7" s="56">
        <f t="shared" si="0"/>
        <v>0</v>
      </c>
      <c r="J7" s="57">
        <f t="shared" si="1"/>
        <v>0</v>
      </c>
    </row>
    <row r="8" spans="2:10" ht="45.75" customHeight="1" thickBot="1">
      <c r="B8" s="79" t="s">
        <v>7</v>
      </c>
      <c r="C8" s="80"/>
      <c r="D8" s="80"/>
      <c r="E8" s="80"/>
      <c r="F8" s="80"/>
      <c r="G8" s="80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EG5Uumu6aWPzYhgtshoJIbwts7jMl6BYaQwq2zYKb1HCgB8FtZGYykJ2NATFB1oF8MXGMPVEnfOvaA4MHaUmiQ==" saltValue="1ucffdCZO6NYHQhUMGj78g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2023-09-11T07:51:07Z</dcterms:modified>
  <cp:category/>
  <cp:version/>
  <cp:contentType/>
  <cp:contentStatus/>
</cp:coreProperties>
</file>