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6" windowHeight="8052" activeTab="0"/>
  </bookViews>
  <sheets>
    <sheet name="Karlovarsko 1. polovina" sheetId="1" r:id="rId1"/>
    <sheet name="Karlovarsko 2. polovina" sheetId="3" r:id="rId2"/>
    <sheet name="Sokolovsko 1. polovina" sheetId="4" r:id="rId3"/>
    <sheet name="Sokolovsko 2. polovina" sheetId="6" r:id="rId4"/>
    <sheet name="Chebsko 1. polovina" sheetId="7" r:id="rId5"/>
    <sheet name="Chebsko 2. polovina" sheetId="8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Papík Miroslav</author>
  </authors>
  <commentList>
    <comment ref="G6" authorId="0">
      <text>
        <r>
          <rPr>
            <b/>
            <sz val="9"/>
            <rFont val="Tahoma"/>
            <family val="2"/>
          </rPr>
          <t>Papík Miroslav:</t>
        </r>
        <r>
          <rPr>
            <sz val="9"/>
            <rFont val="Tahoma"/>
            <family val="2"/>
          </rPr>
          <t xml:space="preserve">
U této dopravy bude třeba zajistit bezbariérový autobus</t>
        </r>
      </text>
    </comment>
  </commentList>
</comments>
</file>

<file path=xl/sharedStrings.xml><?xml version="1.0" encoding="utf-8"?>
<sst xmlns="http://schemas.openxmlformats.org/spreadsheetml/2006/main" count="221" uniqueCount="81">
  <si>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</si>
  <si>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</si>
  <si>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</si>
  <si>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</si>
  <si>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</si>
  <si>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</si>
  <si>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</si>
  <si>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</si>
  <si>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</si>
  <si>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 xml:space="preserve">Počet žáků </t>
  </si>
  <si>
    <t>Název školy, adresa přistavení autobusu</t>
  </si>
  <si>
    <t>CENOVÁ NABÍDKA - Doprava ŽP - červen 2023 - Část 1 – Karlovarsko 1. polovina</t>
  </si>
  <si>
    <t>CENOVÁ NABÍDKA - Doprava ŽP - červen 2023 - Část 2 – Karlovarsko 2. polovina</t>
  </si>
  <si>
    <t xml:space="preserve">CENOVÁ NABÍDKA - Doprava ŽP - červen 2023 - Část 3 – Sokolovsko 1. polovina </t>
  </si>
  <si>
    <t xml:space="preserve">CENOVÁ NABÍDKA - Doprava ŽP - červen 2023 - Část 4 – Sokolovsko 2. polovina </t>
  </si>
  <si>
    <t xml:space="preserve">CENOVÁ NABÍDKA - Doprava ŽP - červen 2023 - Část 5 – Chebsko 1. polovina </t>
  </si>
  <si>
    <t>CENOVÁ NABÍDKA - Doprava ŽP - červen 2023 - Část 6 – Chebsko 2. polovina</t>
  </si>
  <si>
    <t>Statek Bernard, Šachetní 135, 357 41 Královské Poříčí</t>
  </si>
  <si>
    <t>MŠ Mozartova 4, K. Vary, MHD zastávka Lidická - směr město</t>
  </si>
  <si>
    <t xml:space="preserve"> Biostatek Valeč, Zámecká 20, 364 55 Valeč</t>
  </si>
  <si>
    <t>ZŠ a SŠ Karlovy Vary, Vančurova 83/2, Karlovy Vary - Stará Role</t>
  </si>
  <si>
    <t>MŠ Ostrov, Halasova 765, 363 01</t>
  </si>
  <si>
    <t>1. Mateřská škola Karlovy Vary, Komenského 7, ulice Charkovská nebo přistavit k MŠ Krymská 10 - z ulice Západní</t>
  </si>
  <si>
    <t>Vojenské lesy a statky – Kyselka (50.2546561N, 12.9931492E)</t>
  </si>
  <si>
    <t>Mateřská škola Velichov, okres Karlovy Vary, Velichov, parkoviště u COOPu</t>
  </si>
  <si>
    <t>Lázeňské lesy Karlovy Vary (Sovova stezka 504/4, 360 01 Karlovy Vary)</t>
  </si>
  <si>
    <t>MŠ Cestička Nová Role, Rolavská 234 Nová Role 362 25</t>
  </si>
  <si>
    <t>Svět záchranářů, Západní 1822, 360 01 Karlovy Vary</t>
  </si>
  <si>
    <t>ZŠ a MŠ Ostrov, Myslbekova 996</t>
  </si>
  <si>
    <t>Kozodoj, Rolavská 538/56, Karlovy Vary</t>
  </si>
  <si>
    <t>MŠ Stružná, Stružná 58</t>
  </si>
  <si>
    <t>Mateřská škola Nerudova, Nerudova 930, 362 21 Nejdek, zastávka Nejdek most</t>
  </si>
  <si>
    <t>ZŠ Ostrov, Májová 997, 363 01 Ostrov, z boku školy u tělocvičny</t>
  </si>
  <si>
    <t>Školní statek Cheb, U Farmy 30/11, 350 02 Cheb - Dolní Dvory</t>
  </si>
  <si>
    <t>12:30</t>
  </si>
  <si>
    <t xml:space="preserve"> Vojenské lesy a statky - Andělská hora (Štichlův mlýn: (50.2099094N, 12.9746097E) při Lesní správě Dolní Lomnice)</t>
  </si>
  <si>
    <t>Bečovská botanická zahrada, Tovární 478, Bečov nad Teplou</t>
  </si>
  <si>
    <t xml:space="preserve">Mateřská škola Sídliště 429 Toužim, Sídliště 429, Toužim 36401 </t>
  </si>
  <si>
    <t>ZŠ a MŠ Bečov nad Teplou, náměstí 5. května, Bečov nad Teplou</t>
  </si>
  <si>
    <t>Mateřská škola Halasova,  Halasova 765, Ostrov</t>
  </si>
  <si>
    <t xml:space="preserve">MŠ Ostrov, Palackého 1045, Ostrov, Hlavní - MHD před poštou </t>
  </si>
  <si>
    <t>Mateřská škola, Halasova 765, Ostrov</t>
  </si>
  <si>
    <t>2. MŠ K.Vary krušnohorská 16, MŠ Vilová, Vilová 346/1, K.Vary 36004</t>
  </si>
  <si>
    <t>8:15</t>
  </si>
  <si>
    <t>ZŠ Poštovní, Poštovní 19, Karlovy Vary</t>
  </si>
  <si>
    <t>Mateřská škola Ostrov, Palackého 1045, Hlavní třída 800, Ostrov, zastávka bus před poštou</t>
  </si>
  <si>
    <t>ZŠ Ostrov Masarykova, Masarykova 1289, 363 01 Ostrov</t>
  </si>
  <si>
    <t>Základní škola a mateřská škola Kyselka, Radošov 75</t>
  </si>
  <si>
    <t>ZŠ Kynšperk nad Ohří, parkoviště u školy v Kynšperku</t>
  </si>
  <si>
    <t>Mateřská škola "Duhová kulička" Horní Slavkov, Sporotvní 713, Horní Slavkov 357 31</t>
  </si>
  <si>
    <t>ZŠ Toužim, Plzeňská 395, Toužim</t>
  </si>
  <si>
    <t>ZŠ Horní Slavkov, Školní 786</t>
  </si>
  <si>
    <t>Mateřská škola Kraslice, B. Němcové 1685</t>
  </si>
  <si>
    <t>MŠ Kynšperk, Zahradní 385/3, 357 51 Kynšperk nad Ohří</t>
  </si>
  <si>
    <t>ZŠ a MŠ Svatava, MŠ Podlesí 70, Svatava</t>
  </si>
  <si>
    <t>Základní škola Mateřská škola Rovná, Rovná 38</t>
  </si>
  <si>
    <t>ZŠ Lomnice, Školní 234, 35601 Lomnice</t>
  </si>
  <si>
    <t>Mateřská škola Citice, Citice 200</t>
  </si>
  <si>
    <t>SŠ, ZŠ a MŠ Kraslice, odlouč. prac. Jindřichovice, Jindřichovice 232</t>
  </si>
  <si>
    <t>ZŠ Vintířov, Vintířov 65 u autobusové zastávky</t>
  </si>
  <si>
    <t>Základní škola a mateřská škola Svatava, MŠ Podlesí 70, Svatava</t>
  </si>
  <si>
    <t>Základní škola Loket, ZŠ Loket, T.G. Masaryka 128</t>
  </si>
  <si>
    <t>12:00</t>
  </si>
  <si>
    <t>Základní škola Sokolov, Křižíkova 1916</t>
  </si>
  <si>
    <t>Základní škola a mateřská škola Plesná, p.o., Plesná, Náměstí Svobody, autobusová zastávka u Tosty</t>
  </si>
  <si>
    <t>Waldorfská ZŠ a MŠ Cheb, Divadelní nám. 8, 350 02 Cheb</t>
  </si>
  <si>
    <t>ZŠ Hranice, okres Cheb, Hranice, Husova 414</t>
  </si>
  <si>
    <t>MŠ Aš, Moravská 10, okres Cheb</t>
  </si>
  <si>
    <t>4. ZŠ Cheb, Cheb, Divadelní náměstí 10</t>
  </si>
  <si>
    <t>5.ZŠ Cheb, Matěje Kopeckého 1, Cheb – Háje</t>
  </si>
  <si>
    <t>MŠ Úšovice, Mariánské Lázně, Skalníkova 518</t>
  </si>
  <si>
    <t>8:00</t>
  </si>
  <si>
    <t>ZŠ Hazlov, ZŠ Hazlov 119</t>
  </si>
  <si>
    <t>Mateřská škola, Mariánské Lázně, Komenského 449, Mariánské Lázně 35301</t>
  </si>
  <si>
    <t xml:space="preserve">ZŠ Kamenná 152, Aš </t>
  </si>
  <si>
    <t xml:space="preserve">ZŠ Františkovy Lázně, Česká 39/1 </t>
  </si>
  <si>
    <t>Mateřská škola Luby, okres Cheb, Tovární 743</t>
  </si>
  <si>
    <t>Základní škola a mateřská škola Libá, Libá 225, 351 31 Cheb</t>
  </si>
  <si>
    <t>5. ZŠ Cheb, M. Kopeckého 1, Cheb</t>
  </si>
  <si>
    <t>Základní škola a střední škola Aš, Studentská 13, Aš</t>
  </si>
  <si>
    <t xml:space="preserve">Mateřská škola Diakonie ČCE Cheb, Městské sady Cheb - autobusová zastávka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</si>
</sst>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h:mm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5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164" fontId="5" fillId="2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9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5" borderId="6" xfId="0" applyNumberFormat="1" applyFont="1" applyFill="1" applyBorder="1" applyAlignment="1" applyProtection="1">
      <alignment horizontal="center" vertical="center" wrapText="1"/>
      <protection/>
    </xf>
    <xf numFmtId="164" fontId="9" fillId="5" borderId="7" xfId="0" applyNumberFormat="1" applyFont="1" applyFill="1" applyBorder="1" applyAlignment="1" applyProtection="1">
      <alignment horizontal="center" vertical="center" wrapText="1"/>
      <protection/>
    </xf>
    <xf numFmtId="49" fontId="10" fillId="6" borderId="8" xfId="0" applyNumberFormat="1" applyFont="1" applyFill="1" applyBorder="1" applyAlignment="1">
      <alignment horizontal="center" vertical="center" wrapText="1"/>
    </xf>
    <xf numFmtId="49" fontId="11" fillId="6" borderId="8" xfId="22" applyNumberFormat="1" applyFont="1" applyFill="1" applyBorder="1" applyAlignment="1">
      <alignment horizontal="center" vertical="center" wrapText="1"/>
      <protection/>
    </xf>
    <xf numFmtId="165" fontId="10" fillId="6" borderId="8" xfId="0" applyNumberFormat="1" applyFont="1" applyFill="1" applyBorder="1" applyAlignment="1">
      <alignment horizontal="center" vertical="center" wrapText="1"/>
    </xf>
    <xf numFmtId="0" fontId="10" fillId="6" borderId="8" xfId="0" applyNumberFormat="1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165" fontId="11" fillId="6" borderId="8" xfId="22" applyNumberFormat="1" applyFont="1" applyFill="1" applyBorder="1" applyAlignment="1">
      <alignment horizontal="center" vertical="center" wrapText="1"/>
      <protection/>
    </xf>
    <xf numFmtId="0" fontId="10" fillId="6" borderId="8" xfId="0" applyFont="1" applyFill="1" applyBorder="1" applyAlignment="1">
      <alignment horizontal="center" vertical="center" wrapText="1"/>
    </xf>
    <xf numFmtId="14" fontId="10" fillId="6" borderId="9" xfId="0" applyNumberFormat="1" applyFont="1" applyFill="1" applyBorder="1" applyAlignment="1">
      <alignment horizontal="center" vertical="center"/>
    </xf>
    <xf numFmtId="165" fontId="10" fillId="6" borderId="10" xfId="0" applyNumberFormat="1" applyFont="1" applyFill="1" applyBorder="1" applyAlignment="1">
      <alignment horizontal="center" vertical="center" wrapText="1"/>
    </xf>
    <xf numFmtId="0" fontId="10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49" fontId="10" fillId="6" borderId="11" xfId="0" applyNumberFormat="1" applyFont="1" applyFill="1" applyBorder="1" applyAlignment="1">
      <alignment horizontal="center" vertical="center" wrapText="1"/>
    </xf>
    <xf numFmtId="14" fontId="11" fillId="6" borderId="12" xfId="22" applyNumberFormat="1" applyFont="1" applyFill="1" applyBorder="1" applyAlignment="1">
      <alignment horizontal="center" vertical="center" wrapText="1"/>
      <protection/>
    </xf>
    <xf numFmtId="49" fontId="10" fillId="6" borderId="13" xfId="0" applyNumberFormat="1" applyFont="1" applyFill="1" applyBorder="1" applyAlignment="1">
      <alignment horizontal="center" vertical="center" wrapText="1"/>
    </xf>
    <xf numFmtId="14" fontId="10" fillId="6" borderId="12" xfId="0" applyNumberFormat="1" applyFont="1" applyFill="1" applyBorder="1" applyAlignment="1">
      <alignment horizontal="center" vertical="center"/>
    </xf>
    <xf numFmtId="49" fontId="11" fillId="6" borderId="13" xfId="22" applyNumberFormat="1" applyFont="1" applyFill="1" applyBorder="1" applyAlignment="1">
      <alignment horizontal="center" vertical="center" wrapText="1"/>
      <protection/>
    </xf>
    <xf numFmtId="14" fontId="10" fillId="6" borderId="12" xfId="0" applyNumberFormat="1" applyFont="1" applyFill="1" applyBorder="1" applyAlignment="1">
      <alignment horizontal="center" vertical="center" wrapText="1"/>
    </xf>
    <xf numFmtId="14" fontId="10" fillId="6" borderId="14" xfId="0" applyNumberFormat="1" applyFont="1" applyFill="1" applyBorder="1" applyAlignment="1">
      <alignment horizontal="center" vertical="center" wrapText="1"/>
    </xf>
    <xf numFmtId="165" fontId="10" fillId="6" borderId="15" xfId="0" applyNumberFormat="1" applyFont="1" applyFill="1" applyBorder="1" applyAlignment="1">
      <alignment horizontal="center" vertical="center" wrapText="1"/>
    </xf>
    <xf numFmtId="49" fontId="10" fillId="6" borderId="15" xfId="0" applyNumberFormat="1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49" fontId="10" fillId="6" borderId="16" xfId="0" applyNumberFormat="1" applyFont="1" applyFill="1" applyBorder="1" applyAlignment="1">
      <alignment horizontal="center" vertical="center" wrapText="1"/>
    </xf>
    <xf numFmtId="49" fontId="10" fillId="7" borderId="8" xfId="0" applyNumberFormat="1" applyFont="1" applyFill="1" applyBorder="1" applyAlignment="1">
      <alignment horizontal="center" vertical="center" wrapText="1"/>
    </xf>
    <xf numFmtId="49" fontId="11" fillId="7" borderId="8" xfId="22" applyNumberFormat="1" applyFont="1" applyFill="1" applyBorder="1" applyAlignment="1">
      <alignment horizontal="center" vertical="center" wrapText="1"/>
      <protection/>
    </xf>
    <xf numFmtId="165" fontId="10" fillId="7" borderId="8" xfId="0" applyNumberFormat="1" applyFont="1" applyFill="1" applyBorder="1" applyAlignment="1">
      <alignment horizontal="center" vertical="center" wrapText="1"/>
    </xf>
    <xf numFmtId="165" fontId="11" fillId="7" borderId="8" xfId="22" applyNumberFormat="1" applyFont="1" applyFill="1" applyBorder="1" applyAlignment="1">
      <alignment horizontal="center" vertical="center" wrapText="1"/>
      <protection/>
    </xf>
    <xf numFmtId="0" fontId="10" fillId="7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0" fillId="7" borderId="8" xfId="0" applyNumberFormat="1" applyFont="1" applyFill="1" applyBorder="1" applyAlignment="1">
      <alignment horizontal="center" vertical="center" wrapText="1"/>
    </xf>
    <xf numFmtId="0" fontId="11" fillId="7" borderId="8" xfId="22" applyNumberFormat="1" applyFont="1" applyFill="1" applyBorder="1" applyAlignment="1">
      <alignment horizontal="center" vertical="center" wrapText="1"/>
      <protection/>
    </xf>
    <xf numFmtId="14" fontId="10" fillId="7" borderId="9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165" fontId="11" fillId="7" borderId="10" xfId="22" applyNumberFormat="1" applyFont="1" applyFill="1" applyBorder="1" applyAlignment="1">
      <alignment horizontal="center" vertical="center" wrapText="1"/>
      <protection/>
    </xf>
    <xf numFmtId="49" fontId="10" fillId="7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49" fontId="10" fillId="7" borderId="11" xfId="0" applyNumberFormat="1" applyFont="1" applyFill="1" applyBorder="1" applyAlignment="1">
      <alignment horizontal="center" vertical="center" wrapText="1"/>
    </xf>
    <xf numFmtId="14" fontId="10" fillId="7" borderId="12" xfId="0" applyNumberFormat="1" applyFont="1" applyFill="1" applyBorder="1" applyAlignment="1">
      <alignment horizontal="center" vertical="center" wrapText="1"/>
    </xf>
    <xf numFmtId="49" fontId="10" fillId="7" borderId="13" xfId="0" applyNumberFormat="1" applyFont="1" applyFill="1" applyBorder="1" applyAlignment="1">
      <alignment horizontal="center" vertical="center" wrapText="1"/>
    </xf>
    <xf numFmtId="14" fontId="11" fillId="7" borderId="12" xfId="22" applyNumberFormat="1" applyFont="1" applyFill="1" applyBorder="1" applyAlignment="1">
      <alignment horizontal="center" vertical="center" wrapText="1"/>
      <protection/>
    </xf>
    <xf numFmtId="14" fontId="10" fillId="7" borderId="12" xfId="0" applyNumberFormat="1" applyFont="1" applyFill="1" applyBorder="1" applyAlignment="1">
      <alignment horizontal="center" vertical="center"/>
    </xf>
    <xf numFmtId="49" fontId="11" fillId="7" borderId="13" xfId="22" applyNumberFormat="1" applyFont="1" applyFill="1" applyBorder="1" applyAlignment="1">
      <alignment horizontal="center" vertical="center" wrapText="1"/>
      <protection/>
    </xf>
    <xf numFmtId="14" fontId="10" fillId="7" borderId="14" xfId="0" applyNumberFormat="1" applyFont="1" applyFill="1" applyBorder="1" applyAlignment="1">
      <alignment horizontal="center" vertical="center" wrapText="1"/>
    </xf>
    <xf numFmtId="165" fontId="10" fillId="7" borderId="15" xfId="0" applyNumberFormat="1" applyFont="1" applyFill="1" applyBorder="1" applyAlignment="1">
      <alignment horizontal="center" vertical="center" wrapText="1"/>
    </xf>
    <xf numFmtId="0" fontId="10" fillId="7" borderId="15" xfId="0" applyNumberFormat="1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49" fontId="10" fillId="7" borderId="16" xfId="0" applyNumberFormat="1" applyFont="1" applyFill="1" applyBorder="1" applyAlignment="1">
      <alignment horizontal="center" vertical="center" wrapText="1"/>
    </xf>
    <xf numFmtId="165" fontId="10" fillId="8" borderId="8" xfId="0" applyNumberFormat="1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0" fillId="8" borderId="8" xfId="0" applyNumberFormat="1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165" fontId="11" fillId="8" borderId="8" xfId="22" applyNumberFormat="1" applyFont="1" applyFill="1" applyBorder="1" applyAlignment="1">
      <alignment horizontal="center" vertical="center" wrapText="1"/>
      <protection/>
    </xf>
    <xf numFmtId="0" fontId="11" fillId="8" borderId="8" xfId="22" applyNumberFormat="1" applyFont="1" applyFill="1" applyBorder="1" applyAlignment="1">
      <alignment horizontal="center" vertical="center" wrapText="1"/>
      <protection/>
    </xf>
    <xf numFmtId="0" fontId="11" fillId="8" borderId="0" xfId="0" applyFont="1" applyFill="1" applyBorder="1" applyAlignment="1">
      <alignment horizontal="center" vertical="center" wrapText="1"/>
    </xf>
    <xf numFmtId="14" fontId="10" fillId="8" borderId="9" xfId="0" applyNumberFormat="1" applyFont="1" applyFill="1" applyBorder="1" applyAlignment="1">
      <alignment horizontal="center" vertical="center" wrapText="1"/>
    </xf>
    <xf numFmtId="165" fontId="10" fillId="8" borderId="10" xfId="0" applyNumberFormat="1" applyFont="1" applyFill="1" applyBorder="1" applyAlignment="1">
      <alignment horizontal="center" vertical="center" wrapText="1"/>
    </xf>
    <xf numFmtId="49" fontId="10" fillId="8" borderId="10" xfId="0" applyNumberFormat="1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49" fontId="10" fillId="8" borderId="11" xfId="0" applyNumberFormat="1" applyFont="1" applyFill="1" applyBorder="1" applyAlignment="1">
      <alignment horizontal="center" vertical="center" wrapText="1"/>
    </xf>
    <xf numFmtId="14" fontId="10" fillId="8" borderId="12" xfId="0" applyNumberFormat="1" applyFont="1" applyFill="1" applyBorder="1" applyAlignment="1">
      <alignment horizontal="center" vertical="center"/>
    </xf>
    <xf numFmtId="49" fontId="10" fillId="8" borderId="13" xfId="0" applyNumberFormat="1" applyFont="1" applyFill="1" applyBorder="1" applyAlignment="1">
      <alignment horizontal="center" vertical="center" wrapText="1"/>
    </xf>
    <xf numFmtId="14" fontId="10" fillId="8" borderId="12" xfId="0" applyNumberFormat="1" applyFont="1" applyFill="1" applyBorder="1" applyAlignment="1">
      <alignment horizontal="center" vertical="center" wrapText="1"/>
    </xf>
    <xf numFmtId="49" fontId="11" fillId="8" borderId="13" xfId="22" applyNumberFormat="1" applyFont="1" applyFill="1" applyBorder="1" applyAlignment="1">
      <alignment horizontal="center" vertical="center" wrapText="1"/>
      <protection/>
    </xf>
    <xf numFmtId="14" fontId="11" fillId="8" borderId="12" xfId="22" applyNumberFormat="1" applyFont="1" applyFill="1" applyBorder="1" applyAlignment="1">
      <alignment horizontal="center" vertical="center" wrapText="1"/>
      <protection/>
    </xf>
    <xf numFmtId="14" fontId="10" fillId="8" borderId="14" xfId="0" applyNumberFormat="1" applyFont="1" applyFill="1" applyBorder="1" applyAlignment="1">
      <alignment horizontal="center" vertical="center" wrapText="1"/>
    </xf>
    <xf numFmtId="165" fontId="10" fillId="8" borderId="15" xfId="0" applyNumberFormat="1" applyFont="1" applyFill="1" applyBorder="1" applyAlignment="1">
      <alignment horizontal="center" vertical="center" wrapText="1"/>
    </xf>
    <xf numFmtId="49" fontId="10" fillId="8" borderId="15" xfId="0" applyNumberFormat="1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49" fontId="11" fillId="8" borderId="16" xfId="22" applyNumberFormat="1" applyFont="1" applyFill="1" applyBorder="1" applyAlignment="1">
      <alignment horizontal="center" vertical="center" wrapText="1"/>
      <protection/>
    </xf>
    <xf numFmtId="49" fontId="10" fillId="9" borderId="8" xfId="0" applyNumberFormat="1" applyFont="1" applyFill="1" applyBorder="1" applyAlignment="1">
      <alignment horizontal="center" vertical="center" wrapText="1"/>
    </xf>
    <xf numFmtId="49" fontId="11" fillId="9" borderId="8" xfId="22" applyNumberFormat="1" applyFont="1" applyFill="1" applyBorder="1" applyAlignment="1">
      <alignment horizontal="center" vertical="center" wrapText="1"/>
      <protection/>
    </xf>
    <xf numFmtId="165" fontId="10" fillId="9" borderId="8" xfId="0" applyNumberFormat="1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8" xfId="0" applyNumberFormat="1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165" fontId="11" fillId="9" borderId="8" xfId="22" applyNumberFormat="1" applyFont="1" applyFill="1" applyBorder="1" applyAlignment="1">
      <alignment horizontal="center" vertical="center" wrapText="1"/>
      <protection/>
    </xf>
    <xf numFmtId="0" fontId="11" fillId="9" borderId="8" xfId="22" applyNumberFormat="1" applyFont="1" applyFill="1" applyBorder="1" applyAlignment="1">
      <alignment horizontal="center" vertical="center" wrapText="1"/>
      <protection/>
    </xf>
    <xf numFmtId="0" fontId="11" fillId="9" borderId="0" xfId="0" applyFont="1" applyFill="1" applyBorder="1" applyAlignment="1">
      <alignment horizontal="center" vertical="center" wrapText="1"/>
    </xf>
    <xf numFmtId="14" fontId="11" fillId="9" borderId="9" xfId="22" applyNumberFormat="1" applyFont="1" applyFill="1" applyBorder="1" applyAlignment="1">
      <alignment horizontal="center" vertical="center" wrapText="1"/>
      <protection/>
    </xf>
    <xf numFmtId="165" fontId="10" fillId="9" borderId="10" xfId="0" applyNumberFormat="1" applyFont="1" applyFill="1" applyBorder="1" applyAlignment="1">
      <alignment horizontal="center" vertical="center" wrapText="1"/>
    </xf>
    <xf numFmtId="49" fontId="11" fillId="9" borderId="10" xfId="22" applyNumberFormat="1" applyFont="1" applyFill="1" applyBorder="1" applyAlignment="1">
      <alignment horizontal="center" vertical="center" wrapText="1"/>
      <protection/>
    </xf>
    <xf numFmtId="0" fontId="10" fillId="9" borderId="10" xfId="0" applyFont="1" applyFill="1" applyBorder="1" applyAlignment="1">
      <alignment horizontal="center" vertical="center" wrapText="1"/>
    </xf>
    <xf numFmtId="49" fontId="10" fillId="9" borderId="11" xfId="0" applyNumberFormat="1" applyFont="1" applyFill="1" applyBorder="1" applyAlignment="1">
      <alignment horizontal="center" vertical="center" wrapText="1"/>
    </xf>
    <xf numFmtId="14" fontId="10" fillId="9" borderId="12" xfId="0" applyNumberFormat="1" applyFont="1" applyFill="1" applyBorder="1" applyAlignment="1">
      <alignment horizontal="center" vertical="center"/>
    </xf>
    <xf numFmtId="49" fontId="10" fillId="9" borderId="13" xfId="0" applyNumberFormat="1" applyFont="1" applyFill="1" applyBorder="1" applyAlignment="1">
      <alignment horizontal="center" vertical="center" wrapText="1"/>
    </xf>
    <xf numFmtId="14" fontId="10" fillId="9" borderId="12" xfId="0" applyNumberFormat="1" applyFont="1" applyFill="1" applyBorder="1" applyAlignment="1">
      <alignment horizontal="center" vertical="center" wrapText="1"/>
    </xf>
    <xf numFmtId="14" fontId="11" fillId="9" borderId="12" xfId="22" applyNumberFormat="1" applyFont="1" applyFill="1" applyBorder="1" applyAlignment="1">
      <alignment horizontal="center" vertical="center" wrapText="1"/>
      <protection/>
    </xf>
    <xf numFmtId="49" fontId="11" fillId="9" borderId="13" xfId="22" applyNumberFormat="1" applyFont="1" applyFill="1" applyBorder="1" applyAlignment="1">
      <alignment horizontal="center" vertical="center" wrapText="1"/>
      <protection/>
    </xf>
    <xf numFmtId="14" fontId="11" fillId="9" borderId="14" xfId="22" applyNumberFormat="1" applyFont="1" applyFill="1" applyBorder="1" applyAlignment="1">
      <alignment horizontal="center" vertical="center" wrapText="1"/>
      <protection/>
    </xf>
    <xf numFmtId="165" fontId="10" fillId="9" borderId="15" xfId="0" applyNumberFormat="1" applyFont="1" applyFill="1" applyBorder="1" applyAlignment="1">
      <alignment horizontal="center" vertical="center" wrapText="1"/>
    </xf>
    <xf numFmtId="165" fontId="11" fillId="9" borderId="15" xfId="22" applyNumberFormat="1" applyFont="1" applyFill="1" applyBorder="1" applyAlignment="1">
      <alignment horizontal="center" vertical="center" wrapText="1"/>
      <protection/>
    </xf>
    <xf numFmtId="0" fontId="11" fillId="9" borderId="15" xfId="22" applyNumberFormat="1" applyFont="1" applyFill="1" applyBorder="1" applyAlignment="1">
      <alignment horizontal="center" vertical="center" wrapText="1"/>
      <protection/>
    </xf>
    <xf numFmtId="0" fontId="11" fillId="9" borderId="15" xfId="0" applyFont="1" applyFill="1" applyBorder="1" applyAlignment="1">
      <alignment horizontal="center" vertical="center" wrapText="1"/>
    </xf>
    <xf numFmtId="49" fontId="10" fillId="9" borderId="16" xfId="0" applyNumberFormat="1" applyFont="1" applyFill="1" applyBorder="1" applyAlignment="1">
      <alignment horizontal="center" vertical="center" wrapText="1"/>
    </xf>
    <xf numFmtId="14" fontId="10" fillId="10" borderId="9" xfId="0" applyNumberFormat="1" applyFont="1" applyFill="1" applyBorder="1" applyAlignment="1">
      <alignment horizontal="center" vertical="center" wrapText="1"/>
    </xf>
    <xf numFmtId="165" fontId="10" fillId="10" borderId="10" xfId="0" applyNumberFormat="1" applyFont="1" applyFill="1" applyBorder="1" applyAlignment="1">
      <alignment horizontal="center" vertical="center" wrapText="1"/>
    </xf>
    <xf numFmtId="165" fontId="11" fillId="10" borderId="10" xfId="22" applyNumberFormat="1" applyFont="1" applyFill="1" applyBorder="1" applyAlignment="1">
      <alignment horizontal="center" vertical="center" wrapText="1"/>
      <protection/>
    </xf>
    <xf numFmtId="49" fontId="11" fillId="10" borderId="10" xfId="22" applyNumberFormat="1" applyFont="1" applyFill="1" applyBorder="1" applyAlignment="1">
      <alignment horizontal="center" vertical="center" wrapText="1"/>
      <protection/>
    </xf>
    <xf numFmtId="0" fontId="10" fillId="10" borderId="10" xfId="0" applyFont="1" applyFill="1" applyBorder="1" applyAlignment="1">
      <alignment horizontal="center" vertical="center" wrapText="1"/>
    </xf>
    <xf numFmtId="49" fontId="10" fillId="10" borderId="11" xfId="0" applyNumberFormat="1" applyFont="1" applyFill="1" applyBorder="1" applyAlignment="1">
      <alignment horizontal="center" vertical="center" wrapText="1"/>
    </xf>
    <xf numFmtId="14" fontId="10" fillId="10" borderId="12" xfId="0" applyNumberFormat="1" applyFont="1" applyFill="1" applyBorder="1" applyAlignment="1">
      <alignment horizontal="center" vertical="center" wrapText="1"/>
    </xf>
    <xf numFmtId="165" fontId="10" fillId="10" borderId="8" xfId="0" applyNumberFormat="1" applyFont="1" applyFill="1" applyBorder="1" applyAlignment="1">
      <alignment horizontal="center" vertical="center" wrapText="1"/>
    </xf>
    <xf numFmtId="49" fontId="10" fillId="10" borderId="8" xfId="0" applyNumberFormat="1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49" fontId="11" fillId="10" borderId="13" xfId="22" applyNumberFormat="1" applyFont="1" applyFill="1" applyBorder="1" applyAlignment="1">
      <alignment horizontal="center" vertical="center" wrapText="1"/>
      <protection/>
    </xf>
    <xf numFmtId="49" fontId="10" fillId="10" borderId="13" xfId="0" applyNumberFormat="1" applyFont="1" applyFill="1" applyBorder="1" applyAlignment="1">
      <alignment horizontal="center" vertical="center" wrapText="1"/>
    </xf>
    <xf numFmtId="0" fontId="10" fillId="10" borderId="8" xfId="0" applyNumberFormat="1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14" fontId="10" fillId="10" borderId="12" xfId="0" applyNumberFormat="1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 wrapText="1"/>
    </xf>
    <xf numFmtId="14" fontId="10" fillId="10" borderId="14" xfId="0" applyNumberFormat="1" applyFont="1" applyFill="1" applyBorder="1" applyAlignment="1">
      <alignment horizontal="center" vertical="center"/>
    </xf>
    <xf numFmtId="165" fontId="10" fillId="10" borderId="15" xfId="0" applyNumberFormat="1" applyFont="1" applyFill="1" applyBorder="1" applyAlignment="1">
      <alignment horizontal="center" vertical="center" wrapText="1"/>
    </xf>
    <xf numFmtId="0" fontId="10" fillId="10" borderId="15" xfId="0" applyNumberFormat="1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49" fontId="11" fillId="10" borderId="16" xfId="22" applyNumberFormat="1" applyFont="1" applyFill="1" applyBorder="1" applyAlignment="1">
      <alignment horizontal="center" vertical="center" wrapText="1"/>
      <protection/>
    </xf>
    <xf numFmtId="14" fontId="11" fillId="11" borderId="9" xfId="22" applyNumberFormat="1" applyFont="1" applyFill="1" applyBorder="1" applyAlignment="1">
      <alignment horizontal="center" vertical="center" wrapText="1"/>
      <protection/>
    </xf>
    <xf numFmtId="165" fontId="11" fillId="11" borderId="10" xfId="22" applyNumberFormat="1" applyFont="1" applyFill="1" applyBorder="1" applyAlignment="1">
      <alignment horizontal="center" vertical="center" wrapText="1"/>
      <protection/>
    </xf>
    <xf numFmtId="49" fontId="11" fillId="11" borderId="10" xfId="22" applyNumberFormat="1" applyFont="1" applyFill="1" applyBorder="1" applyAlignment="1">
      <alignment horizontal="center" vertical="center" wrapText="1"/>
      <protection/>
    </xf>
    <xf numFmtId="0" fontId="10" fillId="11" borderId="10" xfId="0" applyFont="1" applyFill="1" applyBorder="1" applyAlignment="1">
      <alignment horizontal="center" vertical="center" wrapText="1"/>
    </xf>
    <xf numFmtId="49" fontId="10" fillId="11" borderId="11" xfId="0" applyNumberFormat="1" applyFont="1" applyFill="1" applyBorder="1" applyAlignment="1">
      <alignment horizontal="center" vertical="center" wrapText="1"/>
    </xf>
    <xf numFmtId="14" fontId="10" fillId="11" borderId="12" xfId="0" applyNumberFormat="1" applyFont="1" applyFill="1" applyBorder="1" applyAlignment="1">
      <alignment horizontal="center" vertical="center" wrapText="1"/>
    </xf>
    <xf numFmtId="165" fontId="10" fillId="11" borderId="8" xfId="0" applyNumberFormat="1" applyFont="1" applyFill="1" applyBorder="1" applyAlignment="1">
      <alignment horizontal="center" vertical="center" wrapText="1"/>
    </xf>
    <xf numFmtId="49" fontId="10" fillId="11" borderId="8" xfId="0" applyNumberFormat="1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49" fontId="10" fillId="11" borderId="13" xfId="0" applyNumberFormat="1" applyFont="1" applyFill="1" applyBorder="1" applyAlignment="1">
      <alignment horizontal="center" vertical="center" wrapText="1"/>
    </xf>
    <xf numFmtId="14" fontId="11" fillId="11" borderId="12" xfId="22" applyNumberFormat="1" applyFont="1" applyFill="1" applyBorder="1" applyAlignment="1">
      <alignment horizontal="center" vertical="center" wrapText="1"/>
      <protection/>
    </xf>
    <xf numFmtId="165" fontId="11" fillId="11" borderId="8" xfId="22" applyNumberFormat="1" applyFont="1" applyFill="1" applyBorder="1" applyAlignment="1">
      <alignment horizontal="center" vertical="center" wrapText="1"/>
      <protection/>
    </xf>
    <xf numFmtId="49" fontId="11" fillId="11" borderId="8" xfId="22" applyNumberFormat="1" applyFont="1" applyFill="1" applyBorder="1" applyAlignment="1">
      <alignment horizontal="center" vertical="center" wrapText="1"/>
      <protection/>
    </xf>
    <xf numFmtId="0" fontId="11" fillId="11" borderId="8" xfId="0" applyFont="1" applyFill="1" applyBorder="1" applyAlignment="1">
      <alignment horizontal="center" vertical="center" wrapText="1"/>
    </xf>
    <xf numFmtId="0" fontId="10" fillId="11" borderId="8" xfId="0" applyNumberFormat="1" applyFont="1" applyFill="1" applyBorder="1" applyAlignment="1">
      <alignment horizontal="center" vertical="center" wrapText="1"/>
    </xf>
    <xf numFmtId="14" fontId="10" fillId="11" borderId="12" xfId="0" applyNumberFormat="1" applyFont="1" applyFill="1" applyBorder="1" applyAlignment="1">
      <alignment horizontal="center" vertical="center"/>
    </xf>
    <xf numFmtId="0" fontId="11" fillId="11" borderId="13" xfId="0" applyFont="1" applyFill="1" applyBorder="1" applyAlignment="1">
      <alignment horizontal="center" vertical="center" wrapText="1"/>
    </xf>
    <xf numFmtId="14" fontId="10" fillId="11" borderId="14" xfId="0" applyNumberFormat="1" applyFont="1" applyFill="1" applyBorder="1" applyAlignment="1">
      <alignment horizontal="center" vertical="center"/>
    </xf>
    <xf numFmtId="165" fontId="10" fillId="11" borderId="15" xfId="0" applyNumberFormat="1" applyFont="1" applyFill="1" applyBorder="1" applyAlignment="1">
      <alignment horizontal="center" vertical="center" wrapText="1"/>
    </xf>
    <xf numFmtId="0" fontId="10" fillId="11" borderId="15" xfId="0" applyNumberFormat="1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49" fontId="11" fillId="11" borderId="16" xfId="22" applyNumberFormat="1" applyFont="1" applyFill="1" applyBorder="1" applyAlignment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14" fontId="11" fillId="12" borderId="12" xfId="22" applyNumberFormat="1" applyFont="1" applyFill="1" applyBorder="1" applyAlignment="1">
      <alignment horizontal="center" vertical="center" wrapText="1"/>
      <protection/>
    </xf>
    <xf numFmtId="165" fontId="10" fillId="12" borderId="8" xfId="0" applyNumberFormat="1" applyFont="1" applyFill="1" applyBorder="1" applyAlignment="1">
      <alignment horizontal="center" vertical="center" wrapText="1"/>
    </xf>
    <xf numFmtId="165" fontId="11" fillId="12" borderId="8" xfId="22" applyNumberFormat="1" applyFont="1" applyFill="1" applyBorder="1" applyAlignment="1">
      <alignment horizontal="center" vertical="center" wrapText="1"/>
      <protection/>
    </xf>
    <xf numFmtId="0" fontId="11" fillId="12" borderId="8" xfId="22" applyNumberFormat="1" applyFont="1" applyFill="1" applyBorder="1" applyAlignment="1">
      <alignment horizontal="center" vertical="center" wrapText="1"/>
      <protection/>
    </xf>
    <xf numFmtId="0" fontId="10" fillId="12" borderId="8" xfId="0" applyFont="1" applyFill="1" applyBorder="1" applyAlignment="1">
      <alignment horizontal="center" vertical="center" wrapText="1"/>
    </xf>
    <xf numFmtId="49" fontId="10" fillId="12" borderId="13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19"/>
  <sheetViews>
    <sheetView tabSelected="1" zoomScale="90" zoomScaleNormal="90" workbookViewId="0" topLeftCell="A2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6">
      <c r="B1" s="6" t="s">
        <v>8</v>
      </c>
    </row>
    <row r="2" spans="2:5" ht="23.4">
      <c r="B2" s="5" t="s">
        <v>11</v>
      </c>
      <c r="C2" s="2"/>
      <c r="D2" s="2"/>
      <c r="E2" s="3"/>
    </row>
    <row r="3" ht="1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21">
        <v>45078</v>
      </c>
      <c r="C5" s="22">
        <v>0.3611111111111111</v>
      </c>
      <c r="D5" s="22">
        <v>0.4375</v>
      </c>
      <c r="E5" s="23">
        <v>50</v>
      </c>
      <c r="F5" s="24" t="s">
        <v>17</v>
      </c>
      <c r="G5" s="25" t="s">
        <v>18</v>
      </c>
      <c r="H5" s="11"/>
      <c r="I5" s="12">
        <f>J5-H5</f>
        <v>0</v>
      </c>
      <c r="J5" s="13">
        <f>H5*1.21</f>
        <v>0</v>
      </c>
    </row>
    <row r="6" spans="2:10" ht="77.25" customHeight="1">
      <c r="B6" s="152">
        <v>45078</v>
      </c>
      <c r="C6" s="153">
        <v>0.3333333333333333</v>
      </c>
      <c r="D6" s="154">
        <v>0.5416666666666666</v>
      </c>
      <c r="E6" s="155">
        <v>28</v>
      </c>
      <c r="F6" s="156" t="s">
        <v>19</v>
      </c>
      <c r="G6" s="157" t="s">
        <v>20</v>
      </c>
      <c r="H6" s="11"/>
      <c r="I6" s="12">
        <f aca="true" t="shared" si="0" ref="I6:I18">J6-H6</f>
        <v>0</v>
      </c>
      <c r="J6" s="13">
        <f aca="true" t="shared" si="1" ref="J6:J18">H6*1.21</f>
        <v>0</v>
      </c>
    </row>
    <row r="7" spans="2:10" ht="60.75" customHeight="1">
      <c r="B7" s="28">
        <v>45079</v>
      </c>
      <c r="C7" s="16">
        <v>0.34375</v>
      </c>
      <c r="D7" s="16">
        <v>0.5</v>
      </c>
      <c r="E7" s="17">
        <v>47</v>
      </c>
      <c r="F7" s="18" t="s">
        <v>17</v>
      </c>
      <c r="G7" s="29" t="s">
        <v>21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28">
        <v>45082</v>
      </c>
      <c r="C8" s="16">
        <v>0.34375</v>
      </c>
      <c r="D8" s="16">
        <v>0.5625</v>
      </c>
      <c r="E8" s="17">
        <v>40</v>
      </c>
      <c r="F8" s="18" t="s">
        <v>17</v>
      </c>
      <c r="G8" s="27" t="s">
        <v>22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26">
        <v>45084</v>
      </c>
      <c r="C9" s="19">
        <v>0.3645833333333333</v>
      </c>
      <c r="D9" s="19">
        <v>0.5</v>
      </c>
      <c r="E9" s="15">
        <v>25</v>
      </c>
      <c r="F9" s="20" t="s">
        <v>23</v>
      </c>
      <c r="G9" s="29" t="s">
        <v>24</v>
      </c>
      <c r="H9" s="11"/>
      <c r="I9" s="12">
        <f t="shared" si="0"/>
        <v>0</v>
      </c>
      <c r="J9" s="13">
        <f t="shared" si="1"/>
        <v>0</v>
      </c>
    </row>
    <row r="10" spans="2:10" ht="60.75" customHeight="1">
      <c r="B10" s="26">
        <v>45085</v>
      </c>
      <c r="C10" s="16">
        <v>0.3541666666666667</v>
      </c>
      <c r="D10" s="19">
        <v>0.5833333333333334</v>
      </c>
      <c r="E10" s="15">
        <v>45</v>
      </c>
      <c r="F10" s="18" t="s">
        <v>25</v>
      </c>
      <c r="G10" s="27" t="s">
        <v>26</v>
      </c>
      <c r="H10" s="11"/>
      <c r="I10" s="12">
        <f t="shared" si="0"/>
        <v>0</v>
      </c>
      <c r="J10" s="13">
        <f t="shared" si="1"/>
        <v>0</v>
      </c>
    </row>
    <row r="11" spans="2:10" ht="60.75" customHeight="1">
      <c r="B11" s="26">
        <v>45089</v>
      </c>
      <c r="C11" s="16">
        <v>0.3541666666666667</v>
      </c>
      <c r="D11" s="19">
        <v>0.5208333333333334</v>
      </c>
      <c r="E11" s="15">
        <v>50</v>
      </c>
      <c r="F11" s="18" t="s">
        <v>27</v>
      </c>
      <c r="G11" s="29" t="s">
        <v>28</v>
      </c>
      <c r="H11" s="11"/>
      <c r="I11" s="12">
        <f t="shared" si="0"/>
        <v>0</v>
      </c>
      <c r="J11" s="13">
        <f t="shared" si="1"/>
        <v>0</v>
      </c>
    </row>
    <row r="12" spans="2:10" ht="60.75" customHeight="1">
      <c r="B12" s="30">
        <v>45091</v>
      </c>
      <c r="C12" s="16">
        <v>0.3541666666666667</v>
      </c>
      <c r="D12" s="16">
        <v>0.5</v>
      </c>
      <c r="E12" s="14">
        <v>15</v>
      </c>
      <c r="F12" s="20" t="s">
        <v>29</v>
      </c>
      <c r="G12" s="27" t="s">
        <v>30</v>
      </c>
      <c r="H12" s="11"/>
      <c r="I12" s="12">
        <f t="shared" si="0"/>
        <v>0</v>
      </c>
      <c r="J12" s="13">
        <f t="shared" si="1"/>
        <v>0</v>
      </c>
    </row>
    <row r="13" spans="2:10" ht="60.75" customHeight="1">
      <c r="B13" s="30">
        <v>45092</v>
      </c>
      <c r="C13" s="16">
        <v>0.3333333333333333</v>
      </c>
      <c r="D13" s="16">
        <v>0.4583333333333333</v>
      </c>
      <c r="E13" s="17">
        <v>35</v>
      </c>
      <c r="F13" s="18" t="s">
        <v>17</v>
      </c>
      <c r="G13" s="27" t="s">
        <v>31</v>
      </c>
      <c r="H13" s="11"/>
      <c r="I13" s="12">
        <f t="shared" si="0"/>
        <v>0</v>
      </c>
      <c r="J13" s="13">
        <f t="shared" si="1"/>
        <v>0</v>
      </c>
    </row>
    <row r="14" spans="2:10" ht="60.75" customHeight="1">
      <c r="B14" s="30">
        <v>45096</v>
      </c>
      <c r="C14" s="16">
        <v>0.3333333333333333</v>
      </c>
      <c r="D14" s="16">
        <v>0.5416666666666666</v>
      </c>
      <c r="E14" s="17">
        <v>60</v>
      </c>
      <c r="F14" s="20" t="s">
        <v>29</v>
      </c>
      <c r="G14" s="27" t="s">
        <v>32</v>
      </c>
      <c r="H14" s="11"/>
      <c r="I14" s="12">
        <f t="shared" si="0"/>
        <v>0</v>
      </c>
      <c r="J14" s="13">
        <f t="shared" si="1"/>
        <v>0</v>
      </c>
    </row>
    <row r="15" spans="2:10" ht="60.75" customHeight="1">
      <c r="B15" s="28">
        <v>45097</v>
      </c>
      <c r="C15" s="16">
        <v>0.3333333333333333</v>
      </c>
      <c r="D15" s="16">
        <v>0.5</v>
      </c>
      <c r="E15" s="17">
        <v>45</v>
      </c>
      <c r="F15" s="18" t="s">
        <v>33</v>
      </c>
      <c r="G15" s="27" t="s">
        <v>26</v>
      </c>
      <c r="H15" s="11"/>
      <c r="I15" s="12">
        <f t="shared" si="0"/>
        <v>0</v>
      </c>
      <c r="J15" s="13">
        <f t="shared" si="1"/>
        <v>0</v>
      </c>
    </row>
    <row r="16" spans="2:10" ht="60.75" customHeight="1">
      <c r="B16" s="30">
        <v>45097</v>
      </c>
      <c r="C16" s="16">
        <v>0.3333333333333333</v>
      </c>
      <c r="D16" s="19" t="s">
        <v>34</v>
      </c>
      <c r="E16" s="15">
        <v>18</v>
      </c>
      <c r="F16" s="18" t="s">
        <v>35</v>
      </c>
      <c r="G16" s="27" t="s">
        <v>20</v>
      </c>
      <c r="H16" s="11"/>
      <c r="I16" s="12">
        <f t="shared" si="0"/>
        <v>0</v>
      </c>
      <c r="J16" s="13">
        <f t="shared" si="1"/>
        <v>0</v>
      </c>
    </row>
    <row r="17" spans="2:10" ht="60.75" customHeight="1">
      <c r="B17" s="26">
        <v>45100</v>
      </c>
      <c r="C17" s="19">
        <v>0.3541666666666667</v>
      </c>
      <c r="D17" s="19">
        <v>0.5</v>
      </c>
      <c r="E17" s="15">
        <v>40</v>
      </c>
      <c r="F17" s="20" t="s">
        <v>36</v>
      </c>
      <c r="G17" s="27" t="s">
        <v>37</v>
      </c>
      <c r="H17" s="11"/>
      <c r="I17" s="12">
        <f t="shared" si="0"/>
        <v>0</v>
      </c>
      <c r="J17" s="13">
        <f t="shared" si="1"/>
        <v>0</v>
      </c>
    </row>
    <row r="18" spans="2:10" ht="60.75" customHeight="1" thickBot="1">
      <c r="B18" s="31">
        <v>45103</v>
      </c>
      <c r="C18" s="32">
        <v>0.3541666666666667</v>
      </c>
      <c r="D18" s="32">
        <v>0.5</v>
      </c>
      <c r="E18" s="33">
        <v>40</v>
      </c>
      <c r="F18" s="34" t="s">
        <v>36</v>
      </c>
      <c r="G18" s="35" t="s">
        <v>37</v>
      </c>
      <c r="H18" s="11"/>
      <c r="I18" s="12">
        <f t="shared" si="0"/>
        <v>0</v>
      </c>
      <c r="J18" s="13">
        <f t="shared" si="1"/>
        <v>0</v>
      </c>
    </row>
    <row r="19" spans="2:10" ht="45.75" customHeight="1" thickBot="1">
      <c r="B19" s="150" t="s">
        <v>7</v>
      </c>
      <c r="C19" s="151"/>
      <c r="D19" s="151"/>
      <c r="E19" s="151"/>
      <c r="F19" s="151"/>
      <c r="G19" s="151"/>
      <c r="H19" s="4">
        <f>SUM(H5:H18)</f>
        <v>0</v>
      </c>
      <c r="I19" s="4">
        <f>SUM(I5:I18)</f>
        <v>0</v>
      </c>
      <c r="J19" s="4">
        <f>SUM(J5:J18)</f>
        <v>0</v>
      </c>
    </row>
  </sheetData>
  <sheetProtection algorithmName="SHA-512" hashValue="mnauuj5XWiKq8BwdSwy7qhsOD2swSb7cDquh9Svh019fl7zoNP/AFNY9LrDmeBkRs4Osxy3jSutaMORMbbHxfQ==" saltValue="GuzwwtIE/4fOfwit85gBlA==" spinCount="100000" sheet="1" objects="1" scenarios="1"/>
  <mergeCells count="1">
    <mergeCell ref="B19:G19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ADBD-B1EC-49B6-9142-A6A4DE63773A}">
  <sheetPr>
    <tabColor theme="4" tint="0.39998000860214233"/>
  </sheetPr>
  <dimension ref="B1:J17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6">
      <c r="B1" s="6" t="s">
        <v>8</v>
      </c>
    </row>
    <row r="2" spans="2:5" ht="23.4">
      <c r="B2" s="5" t="s">
        <v>12</v>
      </c>
      <c r="C2" s="2"/>
      <c r="D2" s="2"/>
      <c r="E2" s="3"/>
    </row>
    <row r="3" ht="1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44">
        <v>45078</v>
      </c>
      <c r="C5" s="45">
        <v>0.34375</v>
      </c>
      <c r="D5" s="46">
        <v>0.4791666666666667</v>
      </c>
      <c r="E5" s="47">
        <v>50</v>
      </c>
      <c r="F5" s="48" t="s">
        <v>36</v>
      </c>
      <c r="G5" s="49" t="s">
        <v>18</v>
      </c>
      <c r="H5" s="11"/>
      <c r="I5" s="12">
        <f>J5-H5</f>
        <v>0</v>
      </c>
      <c r="J5" s="13">
        <f>H5*1.21</f>
        <v>0</v>
      </c>
    </row>
    <row r="6" spans="2:10" ht="78" customHeight="1">
      <c r="B6" s="50">
        <v>45078</v>
      </c>
      <c r="C6" s="38">
        <v>0.3333333333333333</v>
      </c>
      <c r="D6" s="38">
        <v>0.5416666666666666</v>
      </c>
      <c r="E6" s="36">
        <v>45</v>
      </c>
      <c r="F6" s="40" t="s">
        <v>29</v>
      </c>
      <c r="G6" s="51" t="s">
        <v>38</v>
      </c>
      <c r="H6" s="11"/>
      <c r="I6" s="12">
        <f aca="true" t="shared" si="0" ref="I6:I16">J6-H6</f>
        <v>0</v>
      </c>
      <c r="J6" s="13">
        <f aca="true" t="shared" si="1" ref="J6:J16">H6*1.21</f>
        <v>0</v>
      </c>
    </row>
    <row r="7" spans="2:10" ht="60.75" customHeight="1">
      <c r="B7" s="50">
        <v>45079</v>
      </c>
      <c r="C7" s="39">
        <v>0.375</v>
      </c>
      <c r="D7" s="38">
        <v>0.625</v>
      </c>
      <c r="E7" s="36">
        <v>40</v>
      </c>
      <c r="F7" s="41" t="s">
        <v>25</v>
      </c>
      <c r="G7" s="51" t="s">
        <v>39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52">
        <v>45079</v>
      </c>
      <c r="C8" s="38">
        <v>0.3333333333333333</v>
      </c>
      <c r="D8" s="39">
        <v>0.5416666666666666</v>
      </c>
      <c r="E8" s="37">
        <v>46</v>
      </c>
      <c r="F8" s="41" t="s">
        <v>27</v>
      </c>
      <c r="G8" s="51" t="s">
        <v>40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53">
        <v>45085</v>
      </c>
      <c r="C9" s="38">
        <v>0.3541666666666667</v>
      </c>
      <c r="D9" s="38">
        <v>0.4791666666666667</v>
      </c>
      <c r="E9" s="42">
        <v>40</v>
      </c>
      <c r="F9" s="41" t="s">
        <v>17</v>
      </c>
      <c r="G9" s="54" t="s">
        <v>41</v>
      </c>
      <c r="H9" s="11"/>
      <c r="I9" s="12">
        <f t="shared" si="0"/>
        <v>0</v>
      </c>
      <c r="J9" s="13">
        <f t="shared" si="1"/>
        <v>0</v>
      </c>
    </row>
    <row r="10" spans="2:10" ht="60.75" customHeight="1">
      <c r="B10" s="53">
        <v>45086</v>
      </c>
      <c r="C10" s="38">
        <v>0.3541666666666667</v>
      </c>
      <c r="D10" s="38">
        <v>0.4791666666666667</v>
      </c>
      <c r="E10" s="42">
        <v>70</v>
      </c>
      <c r="F10" s="41" t="s">
        <v>17</v>
      </c>
      <c r="G10" s="51" t="s">
        <v>42</v>
      </c>
      <c r="H10" s="11"/>
      <c r="I10" s="12">
        <f t="shared" si="0"/>
        <v>0</v>
      </c>
      <c r="J10" s="13">
        <f t="shared" si="1"/>
        <v>0</v>
      </c>
    </row>
    <row r="11" spans="2:10" ht="60.75" customHeight="1">
      <c r="B11" s="50">
        <v>45091</v>
      </c>
      <c r="C11" s="38">
        <v>0.3229166666666667</v>
      </c>
      <c r="D11" s="38">
        <v>0.5208333333333334</v>
      </c>
      <c r="E11" s="36">
        <v>25</v>
      </c>
      <c r="F11" s="40" t="s">
        <v>29</v>
      </c>
      <c r="G11" s="51" t="s">
        <v>24</v>
      </c>
      <c r="H11" s="11"/>
      <c r="I11" s="12">
        <f t="shared" si="0"/>
        <v>0</v>
      </c>
      <c r="J11" s="13">
        <f t="shared" si="1"/>
        <v>0</v>
      </c>
    </row>
    <row r="12" spans="2:10" ht="60.75" customHeight="1">
      <c r="B12" s="50">
        <v>45092</v>
      </c>
      <c r="C12" s="38" t="s">
        <v>43</v>
      </c>
      <c r="D12" s="38" t="s">
        <v>34</v>
      </c>
      <c r="E12" s="42">
        <v>20</v>
      </c>
      <c r="F12" s="41" t="s">
        <v>17</v>
      </c>
      <c r="G12" s="51" t="s">
        <v>44</v>
      </c>
      <c r="H12" s="11"/>
      <c r="I12" s="12">
        <f t="shared" si="0"/>
        <v>0</v>
      </c>
      <c r="J12" s="13">
        <f t="shared" si="1"/>
        <v>0</v>
      </c>
    </row>
    <row r="13" spans="2:10" ht="60.75" customHeight="1">
      <c r="B13" s="50">
        <v>45096</v>
      </c>
      <c r="C13" s="38">
        <v>0.3541666666666667</v>
      </c>
      <c r="D13" s="38">
        <v>0.7083333333333334</v>
      </c>
      <c r="E13" s="36">
        <v>50</v>
      </c>
      <c r="F13" s="40" t="s">
        <v>36</v>
      </c>
      <c r="G13" s="51" t="s">
        <v>45</v>
      </c>
      <c r="H13" s="11"/>
      <c r="I13" s="12">
        <f t="shared" si="0"/>
        <v>0</v>
      </c>
      <c r="J13" s="13">
        <f t="shared" si="1"/>
        <v>0</v>
      </c>
    </row>
    <row r="14" spans="2:10" ht="60.75" customHeight="1">
      <c r="B14" s="52">
        <v>45097</v>
      </c>
      <c r="C14" s="38">
        <v>0.3333333333333333</v>
      </c>
      <c r="D14" s="39">
        <v>0.5416666666666666</v>
      </c>
      <c r="E14" s="43">
        <v>59</v>
      </c>
      <c r="F14" s="41" t="s">
        <v>25</v>
      </c>
      <c r="G14" s="54" t="s">
        <v>46</v>
      </c>
      <c r="H14" s="11"/>
      <c r="I14" s="12">
        <f t="shared" si="0"/>
        <v>0</v>
      </c>
      <c r="J14" s="13">
        <f t="shared" si="1"/>
        <v>0</v>
      </c>
    </row>
    <row r="15" spans="2:10" ht="60.75" customHeight="1">
      <c r="B15" s="50">
        <v>45100</v>
      </c>
      <c r="C15" s="38">
        <v>0.34375</v>
      </c>
      <c r="D15" s="38">
        <v>0.5</v>
      </c>
      <c r="E15" s="42">
        <v>41</v>
      </c>
      <c r="F15" s="41" t="s">
        <v>17</v>
      </c>
      <c r="G15" s="51" t="s">
        <v>47</v>
      </c>
      <c r="H15" s="11"/>
      <c r="I15" s="12">
        <f t="shared" si="0"/>
        <v>0</v>
      </c>
      <c r="J15" s="13">
        <f t="shared" si="1"/>
        <v>0</v>
      </c>
    </row>
    <row r="16" spans="2:10" ht="60.75" customHeight="1" thickBot="1">
      <c r="B16" s="55">
        <v>45103</v>
      </c>
      <c r="C16" s="56">
        <v>0.34375</v>
      </c>
      <c r="D16" s="56">
        <v>0.5</v>
      </c>
      <c r="E16" s="57">
        <v>47</v>
      </c>
      <c r="F16" s="58" t="s">
        <v>17</v>
      </c>
      <c r="G16" s="59" t="s">
        <v>47</v>
      </c>
      <c r="H16" s="11"/>
      <c r="I16" s="12">
        <f t="shared" si="0"/>
        <v>0</v>
      </c>
      <c r="J16" s="13">
        <f t="shared" si="1"/>
        <v>0</v>
      </c>
    </row>
    <row r="17" spans="2:10" ht="45.75" customHeight="1" thickBot="1">
      <c r="B17" s="150" t="s">
        <v>7</v>
      </c>
      <c r="C17" s="151"/>
      <c r="D17" s="151"/>
      <c r="E17" s="151"/>
      <c r="F17" s="151"/>
      <c r="G17" s="151"/>
      <c r="H17" s="4">
        <f>SUM(H5:H16)</f>
        <v>0</v>
      </c>
      <c r="I17" s="4">
        <f>SUM(I5:I16)</f>
        <v>0</v>
      </c>
      <c r="J17" s="4">
        <f>SUM(J5:J16)</f>
        <v>0</v>
      </c>
    </row>
  </sheetData>
  <sheetProtection algorithmName="SHA-512" hashValue="Y1z6JT0+ug2V/nPGI3+yWNc6wv37Uu9WFIaKX07l7Lh3nNQr4cxJAmRu3aBWJdEGxRAO+0jhW4DbW8/pTMXa/g==" saltValue="3C6lLoKQ6QbKUPh4GApiGQ==" spinCount="100000" sheet="1" objects="1" scenarios="1"/>
  <mergeCells count="1">
    <mergeCell ref="B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5544-FD56-4475-A952-E441AEE9896B}">
  <sheetPr>
    <tabColor theme="7" tint="0.7999799847602844"/>
  </sheetPr>
  <dimension ref="B1:J16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6">
      <c r="B1" s="6" t="s">
        <v>8</v>
      </c>
    </row>
    <row r="2" spans="2:5" ht="23.4">
      <c r="B2" s="5" t="s">
        <v>13</v>
      </c>
      <c r="C2" s="2"/>
      <c r="D2" s="2"/>
      <c r="E2" s="3"/>
    </row>
    <row r="3" ht="15" thickBot="1"/>
    <row r="4" spans="2:10" ht="60.75" customHeight="1" thickBot="1">
      <c r="B4" s="9" t="s">
        <v>0</v>
      </c>
      <c r="C4" s="10" t="s">
        <v>1</v>
      </c>
      <c r="D4" s="10" t="s">
        <v>2</v>
      </c>
      <c r="E4" s="10" t="s">
        <v>9</v>
      </c>
      <c r="F4" s="10" t="s">
        <v>3</v>
      </c>
      <c r="G4" s="10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67">
        <v>45082</v>
      </c>
      <c r="C5" s="68">
        <v>0.34375</v>
      </c>
      <c r="D5" s="68">
        <v>0.5</v>
      </c>
      <c r="E5" s="69">
        <v>41</v>
      </c>
      <c r="F5" s="70" t="s">
        <v>25</v>
      </c>
      <c r="G5" s="71" t="s">
        <v>48</v>
      </c>
      <c r="H5" s="11"/>
      <c r="I5" s="12">
        <f>J5-H5</f>
        <v>0</v>
      </c>
      <c r="J5" s="13">
        <f>H5*1.21</f>
        <v>0</v>
      </c>
    </row>
    <row r="6" spans="2:10" ht="60.75" customHeight="1">
      <c r="B6" s="72">
        <v>45084</v>
      </c>
      <c r="C6" s="60">
        <v>0.3541666666666667</v>
      </c>
      <c r="D6" s="60">
        <v>0.46875</v>
      </c>
      <c r="E6" s="62">
        <v>22</v>
      </c>
      <c r="F6" s="61" t="s">
        <v>17</v>
      </c>
      <c r="G6" s="73" t="s">
        <v>49</v>
      </c>
      <c r="H6" s="11"/>
      <c r="I6" s="12">
        <f aca="true" t="shared" si="0" ref="I6:I15">J6-H6</f>
        <v>0</v>
      </c>
      <c r="J6" s="13">
        <f aca="true" t="shared" si="1" ref="J6:J15">H6*1.21</f>
        <v>0</v>
      </c>
    </row>
    <row r="7" spans="2:10" ht="60.75" customHeight="1">
      <c r="B7" s="74">
        <v>45090</v>
      </c>
      <c r="C7" s="60">
        <v>0.3333333333333333</v>
      </c>
      <c r="D7" s="60">
        <v>0.5208333333333334</v>
      </c>
      <c r="E7" s="62">
        <v>100</v>
      </c>
      <c r="F7" s="61" t="s">
        <v>17</v>
      </c>
      <c r="G7" s="73" t="s">
        <v>50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74">
        <v>45092</v>
      </c>
      <c r="C8" s="60">
        <v>0.3958333333333333</v>
      </c>
      <c r="D8" s="60" t="s">
        <v>34</v>
      </c>
      <c r="E8" s="62">
        <v>35</v>
      </c>
      <c r="F8" s="63" t="s">
        <v>36</v>
      </c>
      <c r="G8" s="73" t="s">
        <v>51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74">
        <v>45093</v>
      </c>
      <c r="C9" s="60">
        <v>0.34375</v>
      </c>
      <c r="D9" s="60">
        <v>0.4479166666666667</v>
      </c>
      <c r="E9" s="62">
        <v>36</v>
      </c>
      <c r="F9" s="61" t="s">
        <v>17</v>
      </c>
      <c r="G9" s="73" t="s">
        <v>52</v>
      </c>
      <c r="H9" s="11"/>
      <c r="I9" s="12">
        <f t="shared" si="0"/>
        <v>0</v>
      </c>
      <c r="J9" s="13">
        <f t="shared" si="1"/>
        <v>0</v>
      </c>
    </row>
    <row r="10" spans="2:10" ht="60.75" customHeight="1">
      <c r="B10" s="72">
        <v>45096</v>
      </c>
      <c r="C10" s="60">
        <v>0.3541666666666667</v>
      </c>
      <c r="D10" s="60">
        <v>0.4791666666666667</v>
      </c>
      <c r="E10" s="62">
        <v>47</v>
      </c>
      <c r="F10" s="61" t="s">
        <v>33</v>
      </c>
      <c r="G10" s="75" t="s">
        <v>53</v>
      </c>
      <c r="H10" s="11"/>
      <c r="I10" s="12">
        <f t="shared" si="0"/>
        <v>0</v>
      </c>
      <c r="J10" s="13">
        <f t="shared" si="1"/>
        <v>0</v>
      </c>
    </row>
    <row r="11" spans="2:10" ht="60.75" customHeight="1">
      <c r="B11" s="74">
        <v>45098</v>
      </c>
      <c r="C11" s="60">
        <v>0.3611111111111111</v>
      </c>
      <c r="D11" s="60">
        <v>0.5</v>
      </c>
      <c r="E11" s="62">
        <v>18</v>
      </c>
      <c r="F11" s="61" t="s">
        <v>17</v>
      </c>
      <c r="G11" s="73" t="s">
        <v>54</v>
      </c>
      <c r="H11" s="11"/>
      <c r="I11" s="12">
        <f t="shared" si="0"/>
        <v>0</v>
      </c>
      <c r="J11" s="13">
        <f t="shared" si="1"/>
        <v>0</v>
      </c>
    </row>
    <row r="12" spans="2:10" ht="60.75" customHeight="1">
      <c r="B12" s="74">
        <v>45099</v>
      </c>
      <c r="C12" s="60">
        <v>0.34027777777777773</v>
      </c>
      <c r="D12" s="60">
        <v>0.5</v>
      </c>
      <c r="E12" s="62">
        <v>24</v>
      </c>
      <c r="F12" s="61" t="s">
        <v>17</v>
      </c>
      <c r="G12" s="73" t="s">
        <v>54</v>
      </c>
      <c r="H12" s="11"/>
      <c r="I12" s="12">
        <f t="shared" si="0"/>
        <v>0</v>
      </c>
      <c r="J12" s="13">
        <f t="shared" si="1"/>
        <v>0</v>
      </c>
    </row>
    <row r="13" spans="2:10" ht="60.75" customHeight="1">
      <c r="B13" s="74">
        <v>45103</v>
      </c>
      <c r="C13" s="60">
        <v>0.3541666666666667</v>
      </c>
      <c r="D13" s="60">
        <v>0.5625</v>
      </c>
      <c r="E13" s="62">
        <v>22</v>
      </c>
      <c r="F13" s="63" t="s">
        <v>36</v>
      </c>
      <c r="G13" s="75" t="s">
        <v>48</v>
      </c>
      <c r="H13" s="11"/>
      <c r="I13" s="12">
        <f t="shared" si="0"/>
        <v>0</v>
      </c>
      <c r="J13" s="13">
        <f t="shared" si="1"/>
        <v>0</v>
      </c>
    </row>
    <row r="14" spans="2:10" ht="60.75" customHeight="1">
      <c r="B14" s="76">
        <v>45104</v>
      </c>
      <c r="C14" s="60">
        <v>0.3958333333333333</v>
      </c>
      <c r="D14" s="64">
        <v>0.5416666666666666</v>
      </c>
      <c r="E14" s="65">
        <v>22</v>
      </c>
      <c r="F14" s="66" t="s">
        <v>25</v>
      </c>
      <c r="G14" s="73" t="s">
        <v>48</v>
      </c>
      <c r="H14" s="11"/>
      <c r="I14" s="12">
        <f t="shared" si="0"/>
        <v>0</v>
      </c>
      <c r="J14" s="13">
        <f t="shared" si="1"/>
        <v>0</v>
      </c>
    </row>
    <row r="15" spans="2:10" ht="60.75" customHeight="1" thickBot="1">
      <c r="B15" s="77">
        <v>45105</v>
      </c>
      <c r="C15" s="78">
        <v>0.3333333333333333</v>
      </c>
      <c r="D15" s="78">
        <v>0.5416666666666666</v>
      </c>
      <c r="E15" s="79">
        <v>20</v>
      </c>
      <c r="F15" s="80" t="s">
        <v>29</v>
      </c>
      <c r="G15" s="81" t="s">
        <v>55</v>
      </c>
      <c r="H15" s="11"/>
      <c r="I15" s="12">
        <f t="shared" si="0"/>
        <v>0</v>
      </c>
      <c r="J15" s="13">
        <f t="shared" si="1"/>
        <v>0</v>
      </c>
    </row>
    <row r="16" spans="2:10" ht="45.75" customHeight="1" thickBot="1">
      <c r="B16" s="150" t="s">
        <v>7</v>
      </c>
      <c r="C16" s="151"/>
      <c r="D16" s="151"/>
      <c r="E16" s="151"/>
      <c r="F16" s="151"/>
      <c r="G16" s="151"/>
      <c r="H16" s="4">
        <f>SUM(H5:H15)</f>
        <v>0</v>
      </c>
      <c r="I16" s="4">
        <f>SUM(I5:I15)</f>
        <v>0</v>
      </c>
      <c r="J16" s="4">
        <f>SUM(J5:J15)</f>
        <v>0</v>
      </c>
    </row>
  </sheetData>
  <sheetProtection algorithmName="SHA-512" hashValue="N6h6i4Hj4BnKU1TPFtmrTM0zF4gcBctWpZX+g6usmXRzmnlhJKIbphANgylaP0QEbO6ROvZfo+0S/vQjTOJ4wg==" saltValue="Dnq5vSMz3dfbbgvepfBAug==" spinCount="100000" sheet="1" objects="1" scenarios="1"/>
  <mergeCells count="1">
    <mergeCell ref="B16:G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920B-CE6F-4776-A359-C3F8D8AF2EDC}">
  <sheetPr>
    <tabColor theme="7" tint="0.39998000860214233"/>
  </sheetPr>
  <dimension ref="B1:J15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6">
      <c r="B1" s="6" t="s">
        <v>8</v>
      </c>
    </row>
    <row r="2" spans="2:5" ht="23.4">
      <c r="B2" s="5" t="s">
        <v>14</v>
      </c>
      <c r="C2" s="2"/>
      <c r="D2" s="2"/>
      <c r="E2" s="3"/>
    </row>
    <row r="3" ht="1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91">
        <v>45078</v>
      </c>
      <c r="C5" s="92">
        <v>0.3333333333333333</v>
      </c>
      <c r="D5" s="92">
        <v>0.5833333333333334</v>
      </c>
      <c r="E5" s="93">
        <v>53</v>
      </c>
      <c r="F5" s="94" t="s">
        <v>36</v>
      </c>
      <c r="G5" s="95" t="s">
        <v>56</v>
      </c>
      <c r="H5" s="11"/>
      <c r="I5" s="12">
        <f>J5-H5</f>
        <v>0</v>
      </c>
      <c r="J5" s="13">
        <f>H5*1.21</f>
        <v>0</v>
      </c>
    </row>
    <row r="6" spans="2:10" ht="60.75" customHeight="1">
      <c r="B6" s="96">
        <v>45083</v>
      </c>
      <c r="C6" s="84">
        <v>0.3645833333333333</v>
      </c>
      <c r="D6" s="84">
        <v>0.4583333333333333</v>
      </c>
      <c r="E6" s="86">
        <v>38</v>
      </c>
      <c r="F6" s="87" t="s">
        <v>17</v>
      </c>
      <c r="G6" s="97" t="s">
        <v>57</v>
      </c>
      <c r="H6" s="11"/>
      <c r="I6" s="12">
        <f aca="true" t="shared" si="0" ref="I6:I14">J6-H6</f>
        <v>0</v>
      </c>
      <c r="J6" s="13">
        <f aca="true" t="shared" si="1" ref="J6:J14">H6*1.21</f>
        <v>0</v>
      </c>
    </row>
    <row r="7" spans="2:10" ht="60.75" customHeight="1">
      <c r="B7" s="98">
        <v>45084</v>
      </c>
      <c r="C7" s="84">
        <v>0.3333333333333333</v>
      </c>
      <c r="D7" s="84">
        <v>0.5833333333333334</v>
      </c>
      <c r="E7" s="82">
        <v>25</v>
      </c>
      <c r="F7" s="85" t="s">
        <v>29</v>
      </c>
      <c r="G7" s="97" t="s">
        <v>58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98">
        <v>45089</v>
      </c>
      <c r="C8" s="84">
        <v>0.3333333333333333</v>
      </c>
      <c r="D8" s="84">
        <v>0.5416666666666666</v>
      </c>
      <c r="E8" s="82">
        <v>80</v>
      </c>
      <c r="F8" s="85" t="s">
        <v>29</v>
      </c>
      <c r="G8" s="97" t="s">
        <v>59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99">
        <v>45090</v>
      </c>
      <c r="C9" s="84">
        <v>0.3333333333333333</v>
      </c>
      <c r="D9" s="88">
        <v>0.5208333333333334</v>
      </c>
      <c r="E9" s="83">
        <v>25</v>
      </c>
      <c r="F9" s="85" t="s">
        <v>23</v>
      </c>
      <c r="G9" s="97" t="s">
        <v>60</v>
      </c>
      <c r="H9" s="11"/>
      <c r="I9" s="12">
        <f t="shared" si="0"/>
        <v>0</v>
      </c>
      <c r="J9" s="13">
        <f t="shared" si="1"/>
        <v>0</v>
      </c>
    </row>
    <row r="10" spans="2:10" ht="60.75" customHeight="1">
      <c r="B10" s="98">
        <v>45093</v>
      </c>
      <c r="C10" s="84">
        <v>0.3333333333333333</v>
      </c>
      <c r="D10" s="84">
        <v>0.5208333333333334</v>
      </c>
      <c r="E10" s="82">
        <v>50</v>
      </c>
      <c r="F10" s="85" t="s">
        <v>29</v>
      </c>
      <c r="G10" s="97" t="s">
        <v>61</v>
      </c>
      <c r="H10" s="11"/>
      <c r="I10" s="12">
        <f t="shared" si="0"/>
        <v>0</v>
      </c>
      <c r="J10" s="13">
        <f t="shared" si="1"/>
        <v>0</v>
      </c>
    </row>
    <row r="11" spans="2:10" ht="60.75" customHeight="1">
      <c r="B11" s="98">
        <v>45097</v>
      </c>
      <c r="C11" s="84">
        <v>0.3333333333333333</v>
      </c>
      <c r="D11" s="84" t="s">
        <v>62</v>
      </c>
      <c r="E11" s="86">
        <v>35</v>
      </c>
      <c r="F11" s="87" t="s">
        <v>17</v>
      </c>
      <c r="G11" s="100" t="s">
        <v>51</v>
      </c>
      <c r="H11" s="11"/>
      <c r="I11" s="12">
        <f t="shared" si="0"/>
        <v>0</v>
      </c>
      <c r="J11" s="13">
        <f t="shared" si="1"/>
        <v>0</v>
      </c>
    </row>
    <row r="12" spans="2:10" ht="60.75" customHeight="1">
      <c r="B12" s="98">
        <v>45098</v>
      </c>
      <c r="C12" s="84">
        <v>0.3333333333333333</v>
      </c>
      <c r="D12" s="84">
        <v>0.5833333333333334</v>
      </c>
      <c r="E12" s="82">
        <v>32</v>
      </c>
      <c r="F12" s="85" t="s">
        <v>29</v>
      </c>
      <c r="G12" s="97" t="s">
        <v>63</v>
      </c>
      <c r="H12" s="11"/>
      <c r="I12" s="12">
        <f t="shared" si="0"/>
        <v>0</v>
      </c>
      <c r="J12" s="13">
        <f t="shared" si="1"/>
        <v>0</v>
      </c>
    </row>
    <row r="13" spans="2:10" ht="60.75" customHeight="1">
      <c r="B13" s="99">
        <v>45103</v>
      </c>
      <c r="C13" s="84">
        <v>0.3541666666666667</v>
      </c>
      <c r="D13" s="88">
        <v>0.5416666666666666</v>
      </c>
      <c r="E13" s="89">
        <v>22</v>
      </c>
      <c r="F13" s="90" t="s">
        <v>25</v>
      </c>
      <c r="G13" s="97" t="s">
        <v>48</v>
      </c>
      <c r="H13" s="11"/>
      <c r="I13" s="12">
        <f t="shared" si="0"/>
        <v>0</v>
      </c>
      <c r="J13" s="13">
        <f t="shared" si="1"/>
        <v>0</v>
      </c>
    </row>
    <row r="14" spans="2:10" ht="60.75" customHeight="1" thickBot="1">
      <c r="B14" s="101">
        <v>45105</v>
      </c>
      <c r="C14" s="102">
        <v>0.3958333333333333</v>
      </c>
      <c r="D14" s="103">
        <v>0.5625</v>
      </c>
      <c r="E14" s="104">
        <v>22</v>
      </c>
      <c r="F14" s="105" t="s">
        <v>25</v>
      </c>
      <c r="G14" s="106" t="s">
        <v>48</v>
      </c>
      <c r="H14" s="11"/>
      <c r="I14" s="12">
        <f t="shared" si="0"/>
        <v>0</v>
      </c>
      <c r="J14" s="13">
        <f t="shared" si="1"/>
        <v>0</v>
      </c>
    </row>
    <row r="15" spans="2:10" ht="45.75" customHeight="1" thickBot="1">
      <c r="B15" s="150" t="s">
        <v>7</v>
      </c>
      <c r="C15" s="151"/>
      <c r="D15" s="151"/>
      <c r="E15" s="151"/>
      <c r="F15" s="151"/>
      <c r="G15" s="151"/>
      <c r="H15" s="4">
        <f>SUM(H5:H14)</f>
        <v>0</v>
      </c>
      <c r="I15" s="4">
        <f>SUM(I5:I14)</f>
        <v>0</v>
      </c>
      <c r="J15" s="4">
        <f>SUM(J5:J14)</f>
        <v>0</v>
      </c>
    </row>
  </sheetData>
  <sheetProtection algorithmName="SHA-512" hashValue="N/GtVFamTdLZ00sM8jthaOXPG/LuonJ44aN4tTff0Yy57sM3UvMAz9b0gA6Wh7k4F/bSAqxKwdFGXt68UQvs1g==" saltValue="iXvZdpsTbYnJ89GpXhq8Sg==" spinCount="100000" sheet="1" objects="1" scenarios="1"/>
  <mergeCells count="1">
    <mergeCell ref="B15:G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68C0C-8DDD-4DEE-879C-AF73F89B2CB4}">
  <sheetPr>
    <tabColor theme="9" tint="0.7999799847602844"/>
  </sheetPr>
  <dimension ref="B1:J17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6">
      <c r="B1" s="6" t="s">
        <v>8</v>
      </c>
    </row>
    <row r="2" spans="2:5" ht="23.4">
      <c r="B2" s="5" t="s">
        <v>15</v>
      </c>
      <c r="C2" s="2"/>
      <c r="D2" s="2"/>
      <c r="E2" s="3"/>
    </row>
    <row r="3" ht="1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107">
        <v>45079</v>
      </c>
      <c r="C5" s="108">
        <v>0.3541666666666667</v>
      </c>
      <c r="D5" s="109">
        <v>0.5729166666666666</v>
      </c>
      <c r="E5" s="110">
        <v>40</v>
      </c>
      <c r="F5" s="111" t="s">
        <v>36</v>
      </c>
      <c r="G5" s="112" t="s">
        <v>64</v>
      </c>
      <c r="H5" s="11"/>
      <c r="I5" s="12">
        <f>J5-H5</f>
        <v>0</v>
      </c>
      <c r="J5" s="13">
        <f>H5*1.21</f>
        <v>0</v>
      </c>
    </row>
    <row r="6" spans="2:10" ht="60.75" customHeight="1">
      <c r="B6" s="113">
        <v>45082</v>
      </c>
      <c r="C6" s="114">
        <v>0.3333333333333333</v>
      </c>
      <c r="D6" s="114">
        <v>0.625</v>
      </c>
      <c r="E6" s="115">
        <v>25</v>
      </c>
      <c r="F6" s="116" t="s">
        <v>29</v>
      </c>
      <c r="G6" s="117" t="s">
        <v>65</v>
      </c>
      <c r="H6" s="11"/>
      <c r="I6" s="12">
        <f aca="true" t="shared" si="0" ref="I6:I16">J6-H6</f>
        <v>0</v>
      </c>
      <c r="J6" s="13">
        <f aca="true" t="shared" si="1" ref="J6:J16">H6*1.21</f>
        <v>0</v>
      </c>
    </row>
    <row r="7" spans="2:10" ht="60.75" customHeight="1">
      <c r="B7" s="113">
        <v>45083</v>
      </c>
      <c r="C7" s="114">
        <v>0.3333333333333333</v>
      </c>
      <c r="D7" s="114">
        <v>0.5416666666666666</v>
      </c>
      <c r="E7" s="115">
        <v>42</v>
      </c>
      <c r="F7" s="116" t="s">
        <v>29</v>
      </c>
      <c r="G7" s="117" t="s">
        <v>66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113">
        <v>45085</v>
      </c>
      <c r="C8" s="114">
        <v>0.3229166666666667</v>
      </c>
      <c r="D8" s="114">
        <v>0.5104166666666666</v>
      </c>
      <c r="E8" s="115">
        <v>18</v>
      </c>
      <c r="F8" s="116" t="s">
        <v>29</v>
      </c>
      <c r="G8" s="118" t="s">
        <v>67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113">
        <v>45090</v>
      </c>
      <c r="C9" s="114">
        <v>0.3229166666666667</v>
      </c>
      <c r="D9" s="114">
        <v>0.5104166666666666</v>
      </c>
      <c r="E9" s="119">
        <v>27</v>
      </c>
      <c r="F9" s="116" t="s">
        <v>29</v>
      </c>
      <c r="G9" s="118" t="s">
        <v>67</v>
      </c>
      <c r="H9" s="11"/>
      <c r="I9" s="12">
        <f t="shared" si="0"/>
        <v>0</v>
      </c>
      <c r="J9" s="13">
        <f t="shared" si="1"/>
        <v>0</v>
      </c>
    </row>
    <row r="10" spans="2:10" ht="60.75" customHeight="1">
      <c r="B10" s="113">
        <v>45092</v>
      </c>
      <c r="C10" s="114">
        <v>0.3333333333333333</v>
      </c>
      <c r="D10" s="114">
        <v>0.5416666666666666</v>
      </c>
      <c r="E10" s="115">
        <v>44</v>
      </c>
      <c r="F10" s="120" t="s">
        <v>27</v>
      </c>
      <c r="G10" s="118" t="s">
        <v>68</v>
      </c>
      <c r="H10" s="11"/>
      <c r="I10" s="12">
        <f t="shared" si="0"/>
        <v>0</v>
      </c>
      <c r="J10" s="13">
        <f t="shared" si="1"/>
        <v>0</v>
      </c>
    </row>
    <row r="11" spans="2:10" ht="60.75" customHeight="1">
      <c r="B11" s="113">
        <v>45093</v>
      </c>
      <c r="C11" s="114">
        <v>0.3541666666666667</v>
      </c>
      <c r="D11" s="114">
        <v>0.5729166666666666</v>
      </c>
      <c r="E11" s="115">
        <v>50</v>
      </c>
      <c r="F11" s="116" t="s">
        <v>36</v>
      </c>
      <c r="G11" s="118" t="s">
        <v>64</v>
      </c>
      <c r="H11" s="11"/>
      <c r="I11" s="12">
        <f t="shared" si="0"/>
        <v>0</v>
      </c>
      <c r="J11" s="13">
        <f t="shared" si="1"/>
        <v>0</v>
      </c>
    </row>
    <row r="12" spans="2:10" ht="60.75" customHeight="1">
      <c r="B12" s="113">
        <v>45098</v>
      </c>
      <c r="C12" s="114">
        <v>0.3333333333333333</v>
      </c>
      <c r="D12" s="114">
        <v>0.6041666666666666</v>
      </c>
      <c r="E12" s="119">
        <v>72</v>
      </c>
      <c r="F12" s="120" t="s">
        <v>17</v>
      </c>
      <c r="G12" s="118" t="s">
        <v>69</v>
      </c>
      <c r="H12" s="11"/>
      <c r="I12" s="12">
        <f t="shared" si="0"/>
        <v>0</v>
      </c>
      <c r="J12" s="13">
        <f t="shared" si="1"/>
        <v>0</v>
      </c>
    </row>
    <row r="13" spans="2:10" ht="60.75" customHeight="1">
      <c r="B13" s="113">
        <v>45099</v>
      </c>
      <c r="C13" s="114">
        <v>0.3333333333333333</v>
      </c>
      <c r="D13" s="114">
        <v>0.5</v>
      </c>
      <c r="E13" s="119">
        <v>25</v>
      </c>
      <c r="F13" s="120" t="s">
        <v>17</v>
      </c>
      <c r="G13" s="117" t="s">
        <v>70</v>
      </c>
      <c r="H13" s="11"/>
      <c r="I13" s="12">
        <f t="shared" si="0"/>
        <v>0</v>
      </c>
      <c r="J13" s="13">
        <f t="shared" si="1"/>
        <v>0</v>
      </c>
    </row>
    <row r="14" spans="2:10" ht="60.75" customHeight="1">
      <c r="B14" s="113">
        <v>45099</v>
      </c>
      <c r="C14" s="114" t="s">
        <v>71</v>
      </c>
      <c r="D14" s="114">
        <v>0.625</v>
      </c>
      <c r="E14" s="119">
        <v>24</v>
      </c>
      <c r="F14" s="116" t="s">
        <v>29</v>
      </c>
      <c r="G14" s="118" t="s">
        <v>65</v>
      </c>
      <c r="H14" s="11"/>
      <c r="I14" s="12">
        <f t="shared" si="0"/>
        <v>0</v>
      </c>
      <c r="J14" s="13">
        <f t="shared" si="1"/>
        <v>0</v>
      </c>
    </row>
    <row r="15" spans="2:10" ht="60.75" customHeight="1">
      <c r="B15" s="121">
        <v>45100</v>
      </c>
      <c r="C15" s="114">
        <v>0.3541666666666667</v>
      </c>
      <c r="D15" s="114">
        <v>0.5208333333333334</v>
      </c>
      <c r="E15" s="119">
        <v>35</v>
      </c>
      <c r="F15" s="120" t="s">
        <v>33</v>
      </c>
      <c r="G15" s="122" t="s">
        <v>72</v>
      </c>
      <c r="H15" s="11"/>
      <c r="I15" s="12">
        <f t="shared" si="0"/>
        <v>0</v>
      </c>
      <c r="J15" s="13">
        <f t="shared" si="1"/>
        <v>0</v>
      </c>
    </row>
    <row r="16" spans="2:10" ht="60.75" customHeight="1" thickBot="1">
      <c r="B16" s="123">
        <v>45104</v>
      </c>
      <c r="C16" s="124">
        <v>0.34375</v>
      </c>
      <c r="D16" s="124">
        <v>0.5104166666666666</v>
      </c>
      <c r="E16" s="125">
        <v>50</v>
      </c>
      <c r="F16" s="126" t="s">
        <v>33</v>
      </c>
      <c r="G16" s="127" t="s">
        <v>73</v>
      </c>
      <c r="H16" s="11"/>
      <c r="I16" s="12">
        <f t="shared" si="0"/>
        <v>0</v>
      </c>
      <c r="J16" s="13">
        <f t="shared" si="1"/>
        <v>0</v>
      </c>
    </row>
    <row r="17" spans="2:10" ht="45.75" customHeight="1" thickBot="1">
      <c r="B17" s="150" t="s">
        <v>7</v>
      </c>
      <c r="C17" s="151"/>
      <c r="D17" s="151"/>
      <c r="E17" s="151"/>
      <c r="F17" s="151"/>
      <c r="G17" s="151"/>
      <c r="H17" s="4">
        <f>SUM(H5:H16)</f>
        <v>0</v>
      </c>
      <c r="I17" s="4">
        <f>SUM(I5:I16)</f>
        <v>0</v>
      </c>
      <c r="J17" s="4">
        <f>SUM(J5:J16)</f>
        <v>0</v>
      </c>
    </row>
  </sheetData>
  <sheetProtection algorithmName="SHA-512" hashValue="Y2KqS7UpXpozTVBV4KZOjPa/KwIMFqHky1wcFOSwRAkR41PhkG7RYaNblzZ6eHk4/0fBPEbbY9Bn19kyt/5KOQ==" saltValue="uW/8xy/+0vJREfOo2TTPpw==" spinCount="100000" sheet="1" objects="1" scenarios="1"/>
  <mergeCells count="1">
    <mergeCell ref="B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841D-FD16-4475-89E8-C87A48522B6D}">
  <sheetPr>
    <tabColor theme="9" tint="0.39998000860214233"/>
  </sheetPr>
  <dimension ref="B1:J17"/>
  <sheetViews>
    <sheetView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6">
      <c r="B1" s="6" t="s">
        <v>8</v>
      </c>
    </row>
    <row r="2" spans="2:5" ht="23.4">
      <c r="B2" s="5" t="s">
        <v>16</v>
      </c>
      <c r="C2" s="2"/>
      <c r="D2" s="2"/>
      <c r="E2" s="3"/>
    </row>
    <row r="3" ht="15" thickBot="1"/>
    <row r="4" spans="2:10" ht="60.75" customHeight="1" thickBot="1">
      <c r="B4" s="7" t="s">
        <v>0</v>
      </c>
      <c r="C4" s="8" t="s">
        <v>1</v>
      </c>
      <c r="D4" s="8" t="s">
        <v>2</v>
      </c>
      <c r="E4" s="8" t="s">
        <v>9</v>
      </c>
      <c r="F4" s="8" t="s">
        <v>3</v>
      </c>
      <c r="G4" s="8" t="s">
        <v>10</v>
      </c>
      <c r="H4" s="9" t="s">
        <v>4</v>
      </c>
      <c r="I4" s="10" t="s">
        <v>5</v>
      </c>
      <c r="J4" s="10" t="s">
        <v>6</v>
      </c>
    </row>
    <row r="5" spans="2:10" ht="60.75" customHeight="1">
      <c r="B5" s="128">
        <v>45079</v>
      </c>
      <c r="C5" s="129">
        <v>0.3333333333333333</v>
      </c>
      <c r="D5" s="129">
        <v>0.5833333333333334</v>
      </c>
      <c r="E5" s="130">
        <v>54</v>
      </c>
      <c r="F5" s="131" t="s">
        <v>29</v>
      </c>
      <c r="G5" s="132" t="s">
        <v>74</v>
      </c>
      <c r="H5" s="11"/>
      <c r="I5" s="12">
        <f>J5-H5</f>
        <v>0</v>
      </c>
      <c r="J5" s="13">
        <f>H5*1.21</f>
        <v>0</v>
      </c>
    </row>
    <row r="6" spans="2:10" ht="60.75" customHeight="1">
      <c r="B6" s="133">
        <v>45083</v>
      </c>
      <c r="C6" s="134">
        <v>0.375</v>
      </c>
      <c r="D6" s="134">
        <v>0.5625</v>
      </c>
      <c r="E6" s="135">
        <v>43</v>
      </c>
      <c r="F6" s="136" t="s">
        <v>36</v>
      </c>
      <c r="G6" s="137" t="s">
        <v>75</v>
      </c>
      <c r="H6" s="11"/>
      <c r="I6" s="12">
        <f aca="true" t="shared" si="0" ref="I6:I10">J6-H6</f>
        <v>0</v>
      </c>
      <c r="J6" s="13">
        <f aca="true" t="shared" si="1" ref="J6:J10">H6*1.21</f>
        <v>0</v>
      </c>
    </row>
    <row r="7" spans="2:10" ht="60.75" customHeight="1">
      <c r="B7" s="133">
        <v>45086</v>
      </c>
      <c r="C7" s="134">
        <v>0.3125</v>
      </c>
      <c r="D7" s="134">
        <v>0.5416666666666666</v>
      </c>
      <c r="E7" s="135">
        <v>55</v>
      </c>
      <c r="F7" s="136" t="s">
        <v>29</v>
      </c>
      <c r="G7" s="137" t="s">
        <v>76</v>
      </c>
      <c r="H7" s="11"/>
      <c r="I7" s="12">
        <f t="shared" si="0"/>
        <v>0</v>
      </c>
      <c r="J7" s="13">
        <f t="shared" si="1"/>
        <v>0</v>
      </c>
    </row>
    <row r="8" spans="2:10" ht="60.75" customHeight="1">
      <c r="B8" s="138">
        <v>45090</v>
      </c>
      <c r="C8" s="134" t="s">
        <v>71</v>
      </c>
      <c r="D8" s="139">
        <v>0.625</v>
      </c>
      <c r="E8" s="140">
        <v>23</v>
      </c>
      <c r="F8" s="141" t="s">
        <v>25</v>
      </c>
      <c r="G8" s="137" t="s">
        <v>65</v>
      </c>
      <c r="H8" s="11"/>
      <c r="I8" s="12">
        <f t="shared" si="0"/>
        <v>0</v>
      </c>
      <c r="J8" s="13">
        <f t="shared" si="1"/>
        <v>0</v>
      </c>
    </row>
    <row r="9" spans="2:10" ht="60.75" customHeight="1">
      <c r="B9" s="133">
        <v>45091</v>
      </c>
      <c r="C9" s="134">
        <v>0.375</v>
      </c>
      <c r="D9" s="134">
        <v>0.5208333333333334</v>
      </c>
      <c r="E9" s="142">
        <v>20</v>
      </c>
      <c r="F9" s="136" t="s">
        <v>29</v>
      </c>
      <c r="G9" s="137" t="s">
        <v>77</v>
      </c>
      <c r="H9" s="11"/>
      <c r="I9" s="12">
        <f t="shared" si="0"/>
        <v>0</v>
      </c>
      <c r="J9" s="13">
        <f t="shared" si="1"/>
        <v>0</v>
      </c>
    </row>
    <row r="10" spans="2:10" ht="60.75" customHeight="1">
      <c r="B10" s="143">
        <v>45091</v>
      </c>
      <c r="C10" s="134">
        <v>0.3541666666666667</v>
      </c>
      <c r="D10" s="134">
        <v>0.5208333333333334</v>
      </c>
      <c r="E10" s="142">
        <v>34</v>
      </c>
      <c r="F10" s="141" t="s">
        <v>33</v>
      </c>
      <c r="G10" s="144" t="s">
        <v>72</v>
      </c>
      <c r="H10" s="11"/>
      <c r="I10" s="12">
        <f t="shared" si="0"/>
        <v>0</v>
      </c>
      <c r="J10" s="13">
        <f t="shared" si="1"/>
        <v>0</v>
      </c>
    </row>
    <row r="11" spans="2:10" ht="60.75" customHeight="1">
      <c r="B11" s="133">
        <v>45092</v>
      </c>
      <c r="C11" s="134">
        <v>0.3194444444444445</v>
      </c>
      <c r="D11" s="134">
        <v>0.59375</v>
      </c>
      <c r="E11" s="142">
        <v>68</v>
      </c>
      <c r="F11" s="136" t="s">
        <v>29</v>
      </c>
      <c r="G11" s="137" t="s">
        <v>78</v>
      </c>
      <c r="H11" s="11"/>
      <c r="I11" s="12">
        <f aca="true" t="shared" si="2" ref="I11:I16">J11-H11</f>
        <v>0</v>
      </c>
      <c r="J11" s="13">
        <f aca="true" t="shared" si="3" ref="J11:J16">H11*1.21</f>
        <v>0</v>
      </c>
    </row>
    <row r="12" spans="2:10" ht="60.75" customHeight="1">
      <c r="B12" s="143">
        <v>45093</v>
      </c>
      <c r="C12" s="134">
        <v>0.3541666666666667</v>
      </c>
      <c r="D12" s="134">
        <v>0.5208333333333334</v>
      </c>
      <c r="E12" s="142">
        <v>35</v>
      </c>
      <c r="F12" s="141" t="s">
        <v>33</v>
      </c>
      <c r="G12" s="144" t="s">
        <v>72</v>
      </c>
      <c r="H12" s="11"/>
      <c r="I12" s="12">
        <f t="shared" si="2"/>
        <v>0</v>
      </c>
      <c r="J12" s="13">
        <f t="shared" si="3"/>
        <v>0</v>
      </c>
    </row>
    <row r="13" spans="2:10" ht="60.75" customHeight="1">
      <c r="B13" s="133">
        <v>45097</v>
      </c>
      <c r="C13" s="134">
        <v>0.3229166666666667</v>
      </c>
      <c r="D13" s="134">
        <v>0.5104166666666666</v>
      </c>
      <c r="E13" s="135">
        <v>50</v>
      </c>
      <c r="F13" s="136" t="s">
        <v>29</v>
      </c>
      <c r="G13" s="137" t="s">
        <v>79</v>
      </c>
      <c r="H13" s="11"/>
      <c r="I13" s="12">
        <f t="shared" si="2"/>
        <v>0</v>
      </c>
      <c r="J13" s="13">
        <f t="shared" si="3"/>
        <v>0</v>
      </c>
    </row>
    <row r="14" spans="2:10" ht="60.75" customHeight="1">
      <c r="B14" s="133">
        <v>45099</v>
      </c>
      <c r="C14" s="134">
        <v>0.3333333333333333</v>
      </c>
      <c r="D14" s="134">
        <v>0.5208333333333334</v>
      </c>
      <c r="E14" s="135">
        <v>48</v>
      </c>
      <c r="F14" s="136" t="s">
        <v>36</v>
      </c>
      <c r="G14" s="137" t="s">
        <v>80</v>
      </c>
      <c r="H14" s="11"/>
      <c r="I14" s="12">
        <f t="shared" si="2"/>
        <v>0</v>
      </c>
      <c r="J14" s="13">
        <f t="shared" si="3"/>
        <v>0</v>
      </c>
    </row>
    <row r="15" spans="2:10" ht="60.75" customHeight="1">
      <c r="B15" s="143">
        <v>45099</v>
      </c>
      <c r="C15" s="134">
        <v>0.3541666666666667</v>
      </c>
      <c r="D15" s="134">
        <v>0.5208333333333334</v>
      </c>
      <c r="E15" s="142">
        <v>33</v>
      </c>
      <c r="F15" s="141" t="s">
        <v>33</v>
      </c>
      <c r="G15" s="144" t="s">
        <v>72</v>
      </c>
      <c r="H15" s="11"/>
      <c r="I15" s="12">
        <f t="shared" si="2"/>
        <v>0</v>
      </c>
      <c r="J15" s="13">
        <f t="shared" si="3"/>
        <v>0</v>
      </c>
    </row>
    <row r="16" spans="2:10" ht="60.75" customHeight="1" thickBot="1">
      <c r="B16" s="145">
        <v>45103</v>
      </c>
      <c r="C16" s="146">
        <v>0.3333333333333333</v>
      </c>
      <c r="D16" s="146">
        <v>0.5416666666666666</v>
      </c>
      <c r="E16" s="147">
        <v>42</v>
      </c>
      <c r="F16" s="148" t="s">
        <v>33</v>
      </c>
      <c r="G16" s="149" t="s">
        <v>66</v>
      </c>
      <c r="H16" s="11"/>
      <c r="I16" s="12">
        <f t="shared" si="2"/>
        <v>0</v>
      </c>
      <c r="J16" s="13">
        <f t="shared" si="3"/>
        <v>0</v>
      </c>
    </row>
    <row r="17" spans="2:10" ht="45.75" customHeight="1" thickBot="1">
      <c r="B17" s="150" t="s">
        <v>7</v>
      </c>
      <c r="C17" s="151"/>
      <c r="D17" s="151"/>
      <c r="E17" s="151"/>
      <c r="F17" s="151"/>
      <c r="G17" s="151"/>
      <c r="H17" s="4">
        <f>SUM(H5:H16)</f>
        <v>0</v>
      </c>
      <c r="I17" s="4">
        <f>SUM(I5:I16)</f>
        <v>0</v>
      </c>
      <c r="J17" s="4">
        <f>SUM(J5:J16)</f>
        <v>0</v>
      </c>
    </row>
  </sheetData>
  <sheetProtection algorithmName="SHA-512" hashValue="ufM6qnkYebevu9T4i+po/3YPsDi/BEoP2De5YKC7r7sv2mU6maeMmvU+H7vhfHkpgW42MdKnMhL/be61KB/ijQ==" saltValue="+93ptSwR8AJDUOi2/ML5Bg==" spinCount="100000" sheet="1" objects="1" scenarios="1"/>
  <mergeCells count="1">
    <mergeCell ref="B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2023-05-18T06:49:28Z</dcterms:modified>
  <cp:category/>
  <cp:version/>
  <cp:contentType/>
  <cp:contentStatus/>
</cp:coreProperties>
</file>