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červen 2023\zadávací dokumentace - opravená\"/>
    </mc:Choice>
  </mc:AlternateContent>
  <xr:revisionPtr revIDLastSave="0" documentId="13_ncr:1_{410D4D33-4D4A-4906-BA67-4FB661B33B8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 1. polovina" sheetId="1" r:id="rId1"/>
    <sheet name="Karlovarsko 2. polovina" sheetId="3" r:id="rId2"/>
    <sheet name="Sokolovsko 1. polovina" sheetId="4" r:id="rId3"/>
    <sheet name="Sokolovsko 2. polovina" sheetId="6" r:id="rId4"/>
    <sheet name="Chebsko 1. polovina" sheetId="7" r:id="rId5"/>
    <sheet name="Chebsko 2. polovina" sheetId="8" r:id="rId6"/>
    <sheet name="Dopravy s mezizastávkou" sheetId="1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J6" i="1"/>
  <c r="I6" i="1" s="1"/>
  <c r="J7" i="1"/>
  <c r="I7" i="1" s="1"/>
  <c r="J8" i="1"/>
  <c r="I8" i="1" s="1"/>
  <c r="J9" i="1"/>
  <c r="I9" i="1" s="1"/>
  <c r="J10" i="1"/>
  <c r="I10" i="1" s="1"/>
  <c r="J11" i="1"/>
  <c r="I11" i="1" s="1"/>
  <c r="J12" i="1"/>
  <c r="J13" i="1"/>
  <c r="J14" i="1"/>
  <c r="J15" i="1"/>
  <c r="J16" i="1"/>
  <c r="I5" i="1"/>
  <c r="J5" i="1"/>
  <c r="J6" i="3"/>
  <c r="J7" i="3"/>
  <c r="I7" i="3" s="1"/>
  <c r="J8" i="3"/>
  <c r="I8" i="3" s="1"/>
  <c r="J9" i="3"/>
  <c r="I9" i="3" s="1"/>
  <c r="J10" i="3"/>
  <c r="I10" i="3" s="1"/>
  <c r="J11" i="3"/>
  <c r="I11" i="3" s="1"/>
  <c r="J12" i="3"/>
  <c r="J13" i="3"/>
  <c r="J14" i="3"/>
  <c r="I6" i="3"/>
  <c r="I12" i="3"/>
  <c r="I13" i="3"/>
  <c r="I14" i="3"/>
  <c r="I5" i="3"/>
  <c r="J5" i="3"/>
  <c r="J6" i="4"/>
  <c r="J7" i="4"/>
  <c r="I7" i="4" s="1"/>
  <c r="J8" i="4"/>
  <c r="I8" i="4" s="1"/>
  <c r="J9" i="4"/>
  <c r="J10" i="4"/>
  <c r="J11" i="4"/>
  <c r="J12" i="4"/>
  <c r="J13" i="4"/>
  <c r="J14" i="4"/>
  <c r="J15" i="4"/>
  <c r="J16" i="4"/>
  <c r="J17" i="4"/>
  <c r="I6" i="4"/>
  <c r="I9" i="4"/>
  <c r="I10" i="4"/>
  <c r="I11" i="4"/>
  <c r="I12" i="4"/>
  <c r="I13" i="4"/>
  <c r="I14" i="4"/>
  <c r="I15" i="4"/>
  <c r="I16" i="4"/>
  <c r="I17" i="4"/>
  <c r="J5" i="4"/>
  <c r="I5" i="4" s="1"/>
  <c r="J6" i="6"/>
  <c r="J7" i="6"/>
  <c r="J8" i="6"/>
  <c r="I8" i="6" s="1"/>
  <c r="J9" i="6"/>
  <c r="I9" i="6" s="1"/>
  <c r="J10" i="6"/>
  <c r="I10" i="6" s="1"/>
  <c r="J11" i="6"/>
  <c r="I11" i="6" s="1"/>
  <c r="J12" i="6"/>
  <c r="J13" i="6"/>
  <c r="J14" i="6"/>
  <c r="I14" i="6" s="1"/>
  <c r="J15" i="6"/>
  <c r="I15" i="6" s="1"/>
  <c r="I6" i="6"/>
  <c r="I7" i="6"/>
  <c r="I12" i="6"/>
  <c r="I13" i="6"/>
  <c r="J5" i="6"/>
  <c r="I5" i="6" s="1"/>
  <c r="J6" i="7"/>
  <c r="J7" i="7"/>
  <c r="J8" i="7"/>
  <c r="I8" i="7" s="1"/>
  <c r="J9" i="7"/>
  <c r="I9" i="7" s="1"/>
  <c r="J10" i="7"/>
  <c r="I10" i="7" s="1"/>
  <c r="J11" i="7"/>
  <c r="I11" i="7" s="1"/>
  <c r="J12" i="7"/>
  <c r="J13" i="7"/>
  <c r="J14" i="7"/>
  <c r="I14" i="7" s="1"/>
  <c r="J15" i="7"/>
  <c r="I15" i="7" s="1"/>
  <c r="I6" i="7"/>
  <c r="I7" i="7"/>
  <c r="I12" i="7"/>
  <c r="I13" i="7"/>
  <c r="J5" i="7"/>
  <c r="I5" i="7" s="1"/>
  <c r="I6" i="8"/>
  <c r="I7" i="8"/>
  <c r="I8" i="8"/>
  <c r="I10" i="8"/>
  <c r="I11" i="8"/>
  <c r="J6" i="8"/>
  <c r="J7" i="8"/>
  <c r="J8" i="8"/>
  <c r="J9" i="8"/>
  <c r="I9" i="8" s="1"/>
  <c r="J10" i="8"/>
  <c r="J11" i="8"/>
  <c r="J5" i="8"/>
  <c r="I5" i="8" s="1"/>
  <c r="E20" i="10" l="1"/>
  <c r="D20" i="10" s="1"/>
  <c r="J12" i="8" l="1"/>
  <c r="I12" i="8"/>
  <c r="H12" i="8"/>
  <c r="J16" i="7"/>
  <c r="I16" i="7"/>
  <c r="H16" i="7"/>
  <c r="J16" i="6"/>
  <c r="I16" i="6"/>
  <c r="H16" i="6"/>
  <c r="J18" i="4"/>
  <c r="I18" i="4"/>
  <c r="H18" i="4"/>
  <c r="J15" i="3"/>
  <c r="I15" i="3"/>
  <c r="H15" i="3"/>
  <c r="I17" i="1" l="1"/>
  <c r="J17" i="1"/>
  <c r="H17" i="1"/>
</calcChain>
</file>

<file path=xl/sharedStrings.xml><?xml version="1.0" encoding="utf-8"?>
<sst xmlns="http://schemas.openxmlformats.org/spreadsheetml/2006/main" count="219" uniqueCount="91">
  <si>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</si>
  <si>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</si>
  <si>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</si>
  <si>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</si>
  <si>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</si>
  <si>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</si>
  <si>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</si>
  <si>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</si>
  <si>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</si>
  <si>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</si>
  <si>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</si>
  <si>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MŠ Stráž nad Ohří, Stráž nad Ohří 101, 363 01 Ostrov</t>
  </si>
  <si>
    <t>Klášter Teplá, Klášter 210, 364 61 Teplá</t>
  </si>
  <si>
    <t>Bečovská botanická zahrada, Bečov</t>
  </si>
  <si>
    <t>Statek Milíkov, Milíkov 18, 350 02 Milíkov</t>
  </si>
  <si>
    <t>Státní hrad a zámek Bečov nad Teplou, Nám 5. května 13, 364 64 Bečov nad Teplou</t>
  </si>
  <si>
    <t>Letohrádek Ostrov, Zámecký park 226, 363 01 Ostrov</t>
  </si>
  <si>
    <t>Hrad Loket, Zámecká 67, 357 33 Loket</t>
  </si>
  <si>
    <t>ZŠ Krušnohorská 11, 360 01 Karlovy Vary</t>
  </si>
  <si>
    <t>Porcelánka Thun 1794, Tovární 242, Nová Role</t>
  </si>
  <si>
    <t>MŠ Merklín, Merklín 86, 362 34 Merklín</t>
  </si>
  <si>
    <t>ZŠ Nejdek, náměstí Karla IV., 362 21 Nejdek, odjezd z autobusového nádraží v Nejdku</t>
  </si>
  <si>
    <t>Důl Jeroným,  Podstrání 13, 356 01 Rovná</t>
  </si>
  <si>
    <t>ZŠ Karlovy Vary, Truhlářská 19, 360 17 Karlovy Vary</t>
  </si>
  <si>
    <t>ZŠ Toužim, Plzeňská 395, 364 01 Toužim</t>
  </si>
  <si>
    <t>ZŠ Kraslice, Dukelská 1122, 358 01 Kraslice</t>
  </si>
  <si>
    <t>Muzeum Cheb, náměstí Krále Jiřího z Poděbrad 492/3, 350 02 Cheb</t>
  </si>
  <si>
    <t>MŠ Horní Slavkov, Dlouhá 620/1, 357 31 Horní Slavkov</t>
  </si>
  <si>
    <t>Muzeum Královská mincovna Jáchymov, nám. Republiky 37, 362 51 Jáchymov</t>
  </si>
  <si>
    <t>ZŠ a MŠ Svatava, Pohraniční stráže 81, 357 03 Svatava, odjezd z MŠ Podlesí 70, Svatava</t>
  </si>
  <si>
    <t xml:space="preserve">ZŠ a MŠ Libavské Údolí, č. 109, 357 51 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</si>
  <si>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doprava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</si>
  <si>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doprava</t>
    </r>
  </si>
  <si>
    <t>ZŠ v Teplé, Školní 258, 364 61 Teplá</t>
  </si>
  <si>
    <t>ZŠ a SŠ Aš, Studentská 1612/13, 352 01 Aš</t>
  </si>
  <si>
    <t>ZŠ a MŠ Plesná, Školní 254, 351 35 Plesná</t>
  </si>
  <si>
    <t>6. ZŠ Cheb, Obětí nacismu 16, 350 024 Cheb</t>
  </si>
  <si>
    <t>5. ZŠ Cheb, Matěje Kopeckého 1, 350 02 Cheb</t>
  </si>
  <si>
    <t>CENOVÁ NABÍDKA - Doprava dětí květen 2023 - Část 7 – Dopravy s mezizastávkou</t>
  </si>
  <si>
    <t>CENOVÁ NABÍDKA - Doprava dětí červen 2023 - Část 2 – Karlovarsko 2. polovina</t>
  </si>
  <si>
    <t>CENOVÁ NABÍDKA - Doprava dětí červen 2023 - Část 1 – Karlovarsko 1. polovina</t>
  </si>
  <si>
    <t xml:space="preserve">CENOVÁ NABÍDKA - Doprava dětí červen 2023 - Část 3 – Sokolovsko 1. polovina </t>
  </si>
  <si>
    <t xml:space="preserve">CENOVÁ NABÍDKA - Doprava dětí červen 2023 - Část 4 – Sokolovsko 2. polovina </t>
  </si>
  <si>
    <t xml:space="preserve">CENOVÁ NABÍDKA - Doprava dětí červen 2023 - Část 5 – Chebsko 1. polovina </t>
  </si>
  <si>
    <t>CENOVÁ NABÍDKA - Doprava dětí červen 2023 - Část 6 – Chebsko 2. polovina</t>
  </si>
  <si>
    <t>ZŠ a MŠ Horní Blatná, Komenského 261, Horní Blatná, ZŠ a MŠ Abertamy, Blatenská 425, Abertamy, odjezd od ZŠ a MŠ Abertamy v 07:30 hod, odjezd od ZŠ a MŠ Horní Blatná v 07:45 hod</t>
  </si>
  <si>
    <t>ZŠ Karlovy Vary, Truhlářská 681/19, 360 17 Karlovy Vary</t>
  </si>
  <si>
    <t>1. MŠ Karlovy Vary, odjezd od MŠ Krymská 12, Karlovy Vary</t>
  </si>
  <si>
    <t>WZŠ a MŠ Wlaštovka, Modenská 15, 360 07 Doubí, odjezd z konečné zastávky autobusové linky č. 6, Doubí v K. Varech)</t>
  </si>
  <si>
    <t>MŠ Šemnice, Šemnice 29</t>
  </si>
  <si>
    <t>ZŠ, MŠ a dětské jesle Moudrá sova, Studentská 312/65, K. Vary, odjezd od ZŠ Moudrá sova, Keramická 92/6, 360 01 Březová (Autobusová zastávka DPKV: Hotel Slunce)</t>
  </si>
  <si>
    <t>ZŠ Hroznětín, Sídliště 310, 362 33 Hroznětín</t>
  </si>
  <si>
    <t>ZŠ a MŠ Kyselka, Radošov 75, 362 72 Kyselka, odjezd ze zastávky ZŠ a MŠ Kyselka</t>
  </si>
  <si>
    <t>ZŠ Jazyků, Libušina 1032/31, 360 01 Karlovy Vary</t>
  </si>
  <si>
    <t>ZŠ a MŠ Pernink, Karlovarská 118, 362 36 Pernink</t>
  </si>
  <si>
    <t>ZŠ Toužim, Plzeňská 395, 364 01 Toužim, parkoviště u ZŠ</t>
  </si>
  <si>
    <t>ZŠ Kraslice, Dukelská 1122, 358 01 Kraslice, odjezd z autobusové zastávky naproti škole</t>
  </si>
  <si>
    <t>ZŠ Chodov, Nejdecká 254, 357 35 Chodov, odjezd Chodov - sportovní hala</t>
  </si>
  <si>
    <t>ZŠ a MŠ Rotava, Nová Plzeň 673, 357 01 Rotava</t>
  </si>
  <si>
    <t>ZŠ a MŠ Rotava, Nová Plzeň 673, 357 01 Rotava, odjezd od hlavního vchodu do školy</t>
  </si>
  <si>
    <t>MŠ Horní Slavkov, Dlouhá 620/1, Horní Slavkov</t>
  </si>
  <si>
    <t>Galerie Supermarket WC, nám. Republiky 1229, 360 01 Karlovy Vary</t>
  </si>
  <si>
    <t>ZŠ a MŠ Rovná, Rovná 38, 356 01 Rovná</t>
  </si>
  <si>
    <t>MŠ Sokolov, Pionýrů 1344, 356 01 Sokolov</t>
  </si>
  <si>
    <t>MŠ Chodov, Zahradní 729, Chodov</t>
  </si>
  <si>
    <t>ZŠ Nové Sedlo, Masarykova 217, 357 34 Nové Sedlo</t>
  </si>
  <si>
    <t>SŠ, ZŠ a MŠ Kraslice, Havlíčkova 1717, 358 01 Kraslice</t>
  </si>
  <si>
    <t>ZŠ Bukovany, Bukovany 146, 357 55 Bukovany, odjezd Bukovany - náměstí</t>
  </si>
  <si>
    <t>MŠ Dolní Rychnov, Šafaříkova 17, 356 04 Dolní Rychnov</t>
  </si>
  <si>
    <t>Muzeum Karlovy Vary, Nová Louka 23, 360 01 Karlovy Vary</t>
  </si>
  <si>
    <t>ZŠ Chodov, Nejdecká 254, 357 35 Chodov, odjezd Chodov - sportovní hala (Tyršova 1201, 357 35 Chodov)</t>
  </si>
  <si>
    <t xml:space="preserve">MŠ Chodov, Školní 737, Chodov, branka u Plzeňky </t>
  </si>
  <si>
    <t>MŠ Aš, Nohova 2201, 352 01 Aš, zastávka Palacká, Aš</t>
  </si>
  <si>
    <t>Lesní MŠ Čtyřlístek, Poštovní 160/17, 353 01 Mariánské Lázně, odjzed z Nádraží Mariánské Lázně</t>
  </si>
  <si>
    <t>MŠ Trstěnice, č. p. 104, 353 01 Trstěnice</t>
  </si>
  <si>
    <t>Kladská, Rašeliniště</t>
  </si>
  <si>
    <t>ZŠ a MŠ Tři Sekery, Tři Sekery 79, odjezd z autobusové zastávky</t>
  </si>
  <si>
    <t>ZŠ a MŠ Lázně Kynžvart, K Rybníku 346, 354 91 Lázně Kynžvart, odjezd z autobusové zastávky Lázně Kynžvart</t>
  </si>
  <si>
    <t>ZŠ Jih Mariánské Lázně, Komenského 459, 353 01 Mariánské Lázně</t>
  </si>
  <si>
    <t>Muzeum Sokolov,  Zámecká 1, 356 01 Sokolov</t>
  </si>
  <si>
    <t>Dne 2. 6. 2023 pro 34 osob</t>
  </si>
  <si>
    <t>8:30 hodin: přistavení autobusu k: 5. ZŠ Cheb, Matěje Kopeckého 1, 350 02 Cheb, odjezd z autobusové zastávky před školou</t>
  </si>
  <si>
    <t>&gt; 1. cíl cesty - Rudá věž smrti, Dolní Žďár 103, 363 01 Ostrov</t>
  </si>
  <si>
    <t>10:50 hodin: odjezd z: Rudá věž smrti, Dolní Žďár 103, 363 01 Ostrov</t>
  </si>
  <si>
    <t>&gt; 2. cíl cesty - Jáchymov - Štola č. 1, 362 51 Jáchymov</t>
  </si>
  <si>
    <t>&gt; 1. cíl cesty - Jáchymov - Štola č. 1, 362 51 Jáchymov</t>
  </si>
  <si>
    <t>10:50 hodin: odjezd z: Jáchymov - Štola č. 1, 362 51 Jáchymov</t>
  </si>
  <si>
    <t>&gt; 2. cíl cesty - Rudá věž smrti, Dolní Žďár 103, 363 01 Ostrov</t>
  </si>
  <si>
    <t>12:30 hodin: návrat z: Rudá věž smrti, Dolní Žďár 103, 363 01 Ostrov do 5. ZŠ Cheb, Matěje Kopeckého 1, 350 02 Cheb, k autobusové zastávce před školou</t>
  </si>
  <si>
    <t>12:00 hodin: návrat z: Jáchymov - Štola č. 1, 362 51 Jáchymov do 5. ZŠ Cheb, Matěje Kopeckého 1, 350 02 Cheb, k autobusové zastávce před školou</t>
  </si>
  <si>
    <t>Karlovarské městské divadlo, Divadelní nám. 21, 360 01 Karlovy Vary (příjezd k autobusové zastávce u hotelu Imperial)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</si>
</sst>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164" fontId="5" fillId="5" borderId="12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 applyProtection="1">
      <alignment horizontal="center" vertical="center" wrapText="1"/>
    </xf>
    <xf numFmtId="0" fontId="1" fillId="6" borderId="22" xfId="0" applyFont="1" applyFill="1" applyBorder="1" applyAlignment="1" applyProtection="1">
      <alignment horizontal="center" vertical="center" wrapText="1"/>
    </xf>
    <xf numFmtId="0" fontId="1" fillId="6" borderId="23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14" fontId="7" fillId="7" borderId="7" xfId="0" applyNumberFormat="1" applyFont="1" applyFill="1" applyBorder="1" applyAlignment="1">
      <alignment horizontal="center" vertical="center"/>
    </xf>
    <xf numFmtId="20" fontId="7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14" fontId="12" fillId="7" borderId="7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20" fontId="12" fillId="7" borderId="1" xfId="0" applyNumberFormat="1" applyFont="1" applyFill="1" applyBorder="1" applyAlignment="1">
      <alignment horizontal="center" vertical="center"/>
    </xf>
    <xf numFmtId="14" fontId="7" fillId="7" borderId="6" xfId="0" applyNumberFormat="1" applyFont="1" applyFill="1" applyBorder="1" applyAlignment="1">
      <alignment horizontal="center" vertical="center"/>
    </xf>
    <xf numFmtId="20" fontId="7" fillId="7" borderId="3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4" fontId="12" fillId="7" borderId="8" xfId="0" applyNumberFormat="1" applyFont="1" applyFill="1" applyBorder="1" applyAlignment="1">
      <alignment horizontal="center" vertical="center"/>
    </xf>
    <xf numFmtId="20" fontId="7" fillId="7" borderId="9" xfId="0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14" fontId="7" fillId="8" borderId="7" xfId="0" applyNumberFormat="1" applyFont="1" applyFill="1" applyBorder="1" applyAlignment="1">
      <alignment horizontal="center" vertical="center"/>
    </xf>
    <xf numFmtId="20" fontId="7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14" fontId="12" fillId="8" borderId="7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20" fontId="12" fillId="8" borderId="1" xfId="0" applyNumberFormat="1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4" fontId="12" fillId="3" borderId="7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0" fontId="12" fillId="3" borderId="1" xfId="0" applyNumberFormat="1" applyFont="1" applyFill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/>
    </xf>
    <xf numFmtId="20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/>
    </xf>
    <xf numFmtId="20" fontId="7" fillId="3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14" fontId="12" fillId="9" borderId="7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20" fontId="12" fillId="9" borderId="1" xfId="0" applyNumberFormat="1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 wrapText="1"/>
    </xf>
    <xf numFmtId="20" fontId="12" fillId="9" borderId="19" xfId="0" applyNumberFormat="1" applyFont="1" applyFill="1" applyBorder="1" applyAlignment="1">
      <alignment horizontal="center" vertical="center"/>
    </xf>
    <xf numFmtId="14" fontId="12" fillId="9" borderId="20" xfId="0" applyNumberFormat="1" applyFont="1" applyFill="1" applyBorder="1" applyAlignment="1">
      <alignment horizontal="center" vertical="center"/>
    </xf>
    <xf numFmtId="14" fontId="12" fillId="9" borderId="8" xfId="0" applyNumberFormat="1" applyFont="1" applyFill="1" applyBorder="1" applyAlignment="1">
      <alignment horizontal="center" vertical="center"/>
    </xf>
    <xf numFmtId="20" fontId="7" fillId="9" borderId="9" xfId="0" applyNumberFormat="1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 wrapText="1"/>
    </xf>
    <xf numFmtId="14" fontId="12" fillId="9" borderId="6" xfId="0" applyNumberFormat="1" applyFont="1" applyFill="1" applyBorder="1" applyAlignment="1">
      <alignment horizontal="center" vertical="center"/>
    </xf>
    <xf numFmtId="20" fontId="7" fillId="9" borderId="3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14" fontId="12" fillId="10" borderId="7" xfId="0" applyNumberFormat="1" applyFont="1" applyFill="1" applyBorder="1" applyAlignment="1">
      <alignment horizontal="center" vertical="center"/>
    </xf>
    <xf numFmtId="20" fontId="7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20" fontId="12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14" fontId="12" fillId="10" borderId="6" xfId="0" applyNumberFormat="1" applyFont="1" applyFill="1" applyBorder="1" applyAlignment="1">
      <alignment horizontal="center" vertical="center"/>
    </xf>
    <xf numFmtId="20" fontId="7" fillId="10" borderId="3" xfId="0" applyNumberFormat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14" fontId="12" fillId="10" borderId="8" xfId="0" applyNumberFormat="1" applyFont="1" applyFill="1" applyBorder="1" applyAlignment="1">
      <alignment horizontal="center" vertical="center"/>
    </xf>
    <xf numFmtId="20" fontId="12" fillId="10" borderId="9" xfId="0" applyNumberFormat="1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14" fontId="12" fillId="11" borderId="7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20" fontId="12" fillId="11" borderId="1" xfId="0" applyNumberFormat="1" applyFont="1" applyFill="1" applyBorder="1" applyAlignment="1">
      <alignment horizontal="center" vertical="center"/>
    </xf>
    <xf numFmtId="14" fontId="12" fillId="11" borderId="6" xfId="0" applyNumberFormat="1" applyFont="1" applyFill="1" applyBorder="1" applyAlignment="1">
      <alignment horizontal="center" vertical="center"/>
    </xf>
    <xf numFmtId="20" fontId="7" fillId="11" borderId="3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8" xfId="0" applyNumberFormat="1" applyFont="1" applyFill="1" applyBorder="1" applyAlignment="1">
      <alignment horizontal="center" vertical="center"/>
    </xf>
    <xf numFmtId="20" fontId="7" fillId="11" borderId="9" xfId="0" applyNumberFormat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164" fontId="1" fillId="12" borderId="23" xfId="0" applyNumberFormat="1" applyFont="1" applyFill="1" applyBorder="1" applyAlignment="1" applyProtection="1">
      <alignment vertical="center"/>
    </xf>
    <xf numFmtId="164" fontId="1" fillId="12" borderId="22" xfId="0" applyNumberFormat="1" applyFont="1" applyFill="1" applyBorder="1" applyAlignment="1" applyProtection="1">
      <alignment vertical="center"/>
    </xf>
    <xf numFmtId="164" fontId="1" fillId="14" borderId="21" xfId="0" applyNumberFormat="1" applyFont="1" applyFill="1" applyBorder="1" applyAlignment="1" applyProtection="1">
      <alignment vertical="center"/>
      <protection locked="0"/>
    </xf>
    <xf numFmtId="164" fontId="14" fillId="14" borderId="13" xfId="0" applyNumberFormat="1" applyFont="1" applyFill="1" applyBorder="1" applyAlignment="1" applyProtection="1">
      <alignment horizontal="center" vertical="center" wrapText="1"/>
      <protection locked="0"/>
    </xf>
    <xf numFmtId="164" fontId="14" fillId="12" borderId="14" xfId="0" applyNumberFormat="1" applyFont="1" applyFill="1" applyBorder="1" applyAlignment="1" applyProtection="1">
      <alignment horizontal="center" vertical="center" wrapText="1"/>
    </xf>
    <xf numFmtId="164" fontId="14" fillId="12" borderId="15" xfId="0" applyNumberFormat="1" applyFont="1" applyFill="1" applyBorder="1" applyAlignment="1" applyProtection="1">
      <alignment horizontal="center" vertical="center" wrapText="1"/>
    </xf>
    <xf numFmtId="14" fontId="7" fillId="8" borderId="6" xfId="0" applyNumberFormat="1" applyFont="1" applyFill="1" applyBorder="1" applyAlignment="1">
      <alignment horizontal="center" vertical="center"/>
    </xf>
    <xf numFmtId="20" fontId="7" fillId="8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14" fontId="12" fillId="8" borderId="8" xfId="0" applyNumberFormat="1" applyFont="1" applyFill="1" applyBorder="1" applyAlignment="1">
      <alignment horizontal="center" vertical="center"/>
    </xf>
    <xf numFmtId="20" fontId="12" fillId="8" borderId="9" xfId="0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6" borderId="24" xfId="0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10" fillId="13" borderId="6" xfId="0" applyFont="1" applyFill="1" applyBorder="1" applyAlignment="1">
      <alignment horizontal="left" vertical="center"/>
    </xf>
    <xf numFmtId="0" fontId="10" fillId="13" borderId="3" xfId="0" applyFont="1" applyFill="1" applyBorder="1" applyAlignment="1">
      <alignment horizontal="left" vertical="center"/>
    </xf>
    <xf numFmtId="0" fontId="10" fillId="13" borderId="17" xfId="0" applyFont="1" applyFill="1" applyBorder="1" applyAlignment="1">
      <alignment horizontal="left" vertical="center"/>
    </xf>
    <xf numFmtId="0" fontId="9" fillId="13" borderId="7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left" vertical="center"/>
    </xf>
    <xf numFmtId="0" fontId="9" fillId="13" borderId="8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left" vertical="center" wrapText="1"/>
    </xf>
    <xf numFmtId="0" fontId="9" fillId="13" borderId="18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7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22">
        <v>45079</v>
      </c>
      <c r="C5" s="23">
        <v>0.375</v>
      </c>
      <c r="D5" s="23">
        <v>0.45833333333333331</v>
      </c>
      <c r="E5" s="24">
        <v>26</v>
      </c>
      <c r="F5" s="25" t="s">
        <v>17</v>
      </c>
      <c r="G5" s="26" t="s">
        <v>18</v>
      </c>
      <c r="H5" s="115"/>
      <c r="I5" s="116">
        <f>J5-H5</f>
        <v>0</v>
      </c>
      <c r="J5" s="117">
        <f>H5*1.21</f>
        <v>0</v>
      </c>
    </row>
    <row r="6" spans="2:10" ht="77.25" customHeight="1" x14ac:dyDescent="0.25">
      <c r="B6" s="19">
        <v>45082</v>
      </c>
      <c r="C6" s="17">
        <v>0.30555555555555552</v>
      </c>
      <c r="D6" s="17">
        <v>0.44444444444444442</v>
      </c>
      <c r="E6" s="20">
        <v>49</v>
      </c>
      <c r="F6" s="18" t="s">
        <v>90</v>
      </c>
      <c r="G6" s="27" t="s">
        <v>45</v>
      </c>
      <c r="H6" s="115"/>
      <c r="I6" s="116">
        <f t="shared" ref="I6:I16" si="0">J6-H6</f>
        <v>0</v>
      </c>
      <c r="J6" s="117">
        <f t="shared" ref="J6:J16" si="1">H6*1.21</f>
        <v>0</v>
      </c>
    </row>
    <row r="7" spans="2:10" ht="60.75" customHeight="1" x14ac:dyDescent="0.25">
      <c r="B7" s="19">
        <v>45082</v>
      </c>
      <c r="C7" s="17">
        <v>0.3263888888888889</v>
      </c>
      <c r="D7" s="17">
        <v>0.44444444444444442</v>
      </c>
      <c r="E7" s="20">
        <v>42</v>
      </c>
      <c r="F7" s="18" t="s">
        <v>90</v>
      </c>
      <c r="G7" s="28" t="s">
        <v>24</v>
      </c>
      <c r="H7" s="115"/>
      <c r="I7" s="116">
        <f t="shared" si="0"/>
        <v>0</v>
      </c>
      <c r="J7" s="117">
        <f t="shared" si="1"/>
        <v>0</v>
      </c>
    </row>
    <row r="8" spans="2:10" ht="60.75" customHeight="1" x14ac:dyDescent="0.25">
      <c r="B8" s="19">
        <v>45083</v>
      </c>
      <c r="C8" s="17">
        <v>0.33333333333333331</v>
      </c>
      <c r="D8" s="17">
        <v>0.47916666666666669</v>
      </c>
      <c r="E8" s="20">
        <v>19</v>
      </c>
      <c r="F8" s="18" t="s">
        <v>14</v>
      </c>
      <c r="G8" s="27" t="s">
        <v>11</v>
      </c>
      <c r="H8" s="115"/>
      <c r="I8" s="116">
        <f t="shared" si="0"/>
        <v>0</v>
      </c>
      <c r="J8" s="117">
        <f t="shared" si="1"/>
        <v>0</v>
      </c>
    </row>
    <row r="9" spans="2:10" ht="60.75" customHeight="1" x14ac:dyDescent="0.25">
      <c r="B9" s="16">
        <v>45083</v>
      </c>
      <c r="C9" s="21">
        <v>0.36805555555555558</v>
      </c>
      <c r="D9" s="21">
        <v>0.46875</v>
      </c>
      <c r="E9" s="20">
        <v>18</v>
      </c>
      <c r="F9" s="18" t="s">
        <v>17</v>
      </c>
      <c r="G9" s="29" t="s">
        <v>46</v>
      </c>
      <c r="H9" s="115"/>
      <c r="I9" s="116">
        <f t="shared" si="0"/>
        <v>0</v>
      </c>
      <c r="J9" s="117">
        <f t="shared" si="1"/>
        <v>0</v>
      </c>
    </row>
    <row r="10" spans="2:10" ht="60.75" customHeight="1" x14ac:dyDescent="0.25">
      <c r="B10" s="19">
        <v>45085</v>
      </c>
      <c r="C10" s="21">
        <v>0.35416666666666669</v>
      </c>
      <c r="D10" s="21">
        <v>0.47916666666666669</v>
      </c>
      <c r="E10" s="20">
        <v>26</v>
      </c>
      <c r="F10" s="18" t="s">
        <v>15</v>
      </c>
      <c r="G10" s="27" t="s">
        <v>47</v>
      </c>
      <c r="H10" s="115"/>
      <c r="I10" s="116">
        <f t="shared" si="0"/>
        <v>0</v>
      </c>
      <c r="J10" s="117">
        <f t="shared" si="1"/>
        <v>0</v>
      </c>
    </row>
    <row r="11" spans="2:10" ht="60.75" customHeight="1" x14ac:dyDescent="0.25">
      <c r="B11" s="19">
        <v>45086</v>
      </c>
      <c r="C11" s="21">
        <v>0.35416666666666669</v>
      </c>
      <c r="D11" s="21">
        <v>0.42708333333333331</v>
      </c>
      <c r="E11" s="20">
        <v>46</v>
      </c>
      <c r="F11" s="18" t="s">
        <v>13</v>
      </c>
      <c r="G11" s="27" t="s">
        <v>23</v>
      </c>
      <c r="H11" s="115"/>
      <c r="I11" s="116">
        <f t="shared" si="0"/>
        <v>0</v>
      </c>
      <c r="J11" s="117">
        <f t="shared" si="1"/>
        <v>0</v>
      </c>
    </row>
    <row r="12" spans="2:10" ht="60.75" customHeight="1" x14ac:dyDescent="0.25">
      <c r="B12" s="19">
        <v>45090</v>
      </c>
      <c r="C12" s="21">
        <v>0.33333333333333331</v>
      </c>
      <c r="D12" s="21">
        <v>0.4861111111111111</v>
      </c>
      <c r="E12" s="20">
        <v>46</v>
      </c>
      <c r="F12" s="18" t="s">
        <v>13</v>
      </c>
      <c r="G12" s="27" t="s">
        <v>21</v>
      </c>
      <c r="H12" s="115"/>
      <c r="I12" s="116">
        <f t="shared" si="0"/>
        <v>0</v>
      </c>
      <c r="J12" s="117">
        <f t="shared" si="1"/>
        <v>0</v>
      </c>
    </row>
    <row r="13" spans="2:10" ht="60.75" customHeight="1" x14ac:dyDescent="0.25">
      <c r="B13" s="19">
        <v>45091</v>
      </c>
      <c r="C13" s="21">
        <v>0.33333333333333331</v>
      </c>
      <c r="D13" s="21">
        <v>0.4375</v>
      </c>
      <c r="E13" s="20">
        <v>16</v>
      </c>
      <c r="F13" s="18" t="s">
        <v>15</v>
      </c>
      <c r="G13" s="27" t="s">
        <v>11</v>
      </c>
      <c r="H13" s="115"/>
      <c r="I13" s="116">
        <f t="shared" si="0"/>
        <v>0</v>
      </c>
      <c r="J13" s="117">
        <f t="shared" si="1"/>
        <v>0</v>
      </c>
    </row>
    <row r="14" spans="2:10" ht="60.75" customHeight="1" x14ac:dyDescent="0.25">
      <c r="B14" s="19">
        <v>45091</v>
      </c>
      <c r="C14" s="21">
        <v>0.35416666666666669</v>
      </c>
      <c r="D14" s="21">
        <v>0.45833333333333331</v>
      </c>
      <c r="E14" s="20">
        <v>19</v>
      </c>
      <c r="F14" s="18" t="s">
        <v>28</v>
      </c>
      <c r="G14" s="27" t="s">
        <v>48</v>
      </c>
      <c r="H14" s="115"/>
      <c r="I14" s="116">
        <f t="shared" si="0"/>
        <v>0</v>
      </c>
      <c r="J14" s="117">
        <f t="shared" si="1"/>
        <v>0</v>
      </c>
    </row>
    <row r="15" spans="2:10" ht="60.75" customHeight="1" x14ac:dyDescent="0.25">
      <c r="B15" s="19">
        <v>45097</v>
      </c>
      <c r="C15" s="21">
        <v>0.33333333333333331</v>
      </c>
      <c r="D15" s="21">
        <v>0.5</v>
      </c>
      <c r="E15" s="20">
        <v>53</v>
      </c>
      <c r="F15" s="18" t="s">
        <v>14</v>
      </c>
      <c r="G15" s="27" t="s">
        <v>24</v>
      </c>
      <c r="H15" s="115"/>
      <c r="I15" s="116">
        <f t="shared" si="0"/>
        <v>0</v>
      </c>
      <c r="J15" s="117">
        <f t="shared" si="1"/>
        <v>0</v>
      </c>
    </row>
    <row r="16" spans="2:10" ht="60.75" customHeight="1" thickBot="1" x14ac:dyDescent="0.3">
      <c r="B16" s="30">
        <v>45104</v>
      </c>
      <c r="C16" s="31">
        <v>0.32291666666666669</v>
      </c>
      <c r="D16" s="31">
        <v>0.4375</v>
      </c>
      <c r="E16" s="32">
        <v>24</v>
      </c>
      <c r="F16" s="33" t="s">
        <v>13</v>
      </c>
      <c r="G16" s="34" t="s">
        <v>49</v>
      </c>
      <c r="H16" s="115"/>
      <c r="I16" s="116">
        <f t="shared" si="0"/>
        <v>0</v>
      </c>
      <c r="J16" s="117">
        <f t="shared" si="1"/>
        <v>0</v>
      </c>
    </row>
    <row r="17" spans="2:10" ht="45.75" customHeight="1" thickBot="1" x14ac:dyDescent="0.3">
      <c r="B17" s="130" t="s">
        <v>7</v>
      </c>
      <c r="C17" s="131"/>
      <c r="D17" s="131"/>
      <c r="E17" s="131"/>
      <c r="F17" s="131"/>
      <c r="G17" s="131"/>
      <c r="H17" s="4">
        <f>SUM(H5:H16)</f>
        <v>0</v>
      </c>
      <c r="I17" s="4">
        <f>SUM(I5:I16)</f>
        <v>0</v>
      </c>
      <c r="J17" s="4">
        <f>SUM(J5:J16)</f>
        <v>0</v>
      </c>
    </row>
  </sheetData>
  <sheetProtection algorithmName="SHA-512" hashValue="TATw0v/xMCrzyX3H2tJ8az2FPdeSEG0vySDj9MMs579uyckN+jaqx1fcQlQ077J6LBkL0ocTiB6k1Ac2BQVi+Q==" saltValue="PbvRVHbzSgMeDL9lhJWcVw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5"/>
  <sheetViews>
    <sheetView zoomScale="90" zoomScaleNormal="90" workbookViewId="0">
      <selection activeCell="C7" sqref="C7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39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118">
        <v>45079</v>
      </c>
      <c r="C5" s="119">
        <v>0.33333333333333331</v>
      </c>
      <c r="D5" s="119">
        <v>0.52083333333333337</v>
      </c>
      <c r="E5" s="120">
        <v>52</v>
      </c>
      <c r="F5" s="121" t="s">
        <v>13</v>
      </c>
      <c r="G5" s="122" t="s">
        <v>23</v>
      </c>
      <c r="H5" s="115"/>
      <c r="I5" s="116">
        <f>J5-H5</f>
        <v>0</v>
      </c>
      <c r="J5" s="117">
        <f>H5*1.21</f>
        <v>0</v>
      </c>
    </row>
    <row r="6" spans="2:10" ht="78" customHeight="1" x14ac:dyDescent="0.25">
      <c r="B6" s="39">
        <v>45082</v>
      </c>
      <c r="C6" s="36">
        <v>0.34722222222222227</v>
      </c>
      <c r="D6" s="36">
        <v>0.44444444444444442</v>
      </c>
      <c r="E6" s="40">
        <v>59</v>
      </c>
      <c r="F6" s="38" t="s">
        <v>90</v>
      </c>
      <c r="G6" s="123" t="s">
        <v>50</v>
      </c>
      <c r="H6" s="115"/>
      <c r="I6" s="116">
        <f t="shared" ref="I6:I14" si="0">J6-H6</f>
        <v>0</v>
      </c>
      <c r="J6" s="117">
        <f t="shared" ref="J6:J14" si="1">H6*1.21</f>
        <v>0</v>
      </c>
    </row>
    <row r="7" spans="2:10" ht="60.75" customHeight="1" x14ac:dyDescent="0.25">
      <c r="B7" s="39">
        <v>45082</v>
      </c>
      <c r="C7" s="36">
        <v>0.3263888888888889</v>
      </c>
      <c r="D7" s="36">
        <v>0.44444444444444442</v>
      </c>
      <c r="E7" s="40">
        <v>79</v>
      </c>
      <c r="F7" s="38" t="s">
        <v>90</v>
      </c>
      <c r="G7" s="124" t="s">
        <v>24</v>
      </c>
      <c r="H7" s="115"/>
      <c r="I7" s="116">
        <f t="shared" si="0"/>
        <v>0</v>
      </c>
      <c r="J7" s="117">
        <f t="shared" si="1"/>
        <v>0</v>
      </c>
    </row>
    <row r="8" spans="2:10" ht="60.75" customHeight="1" x14ac:dyDescent="0.25">
      <c r="B8" s="35">
        <v>45083</v>
      </c>
      <c r="C8" s="36">
        <v>0.33333333333333331</v>
      </c>
      <c r="D8" s="36">
        <v>0.45833333333333331</v>
      </c>
      <c r="E8" s="37">
        <v>40</v>
      </c>
      <c r="F8" s="38" t="s">
        <v>13</v>
      </c>
      <c r="G8" s="124" t="s">
        <v>20</v>
      </c>
      <c r="H8" s="115"/>
      <c r="I8" s="116">
        <f t="shared" si="0"/>
        <v>0</v>
      </c>
      <c r="J8" s="117">
        <f t="shared" si="1"/>
        <v>0</v>
      </c>
    </row>
    <row r="9" spans="2:10" ht="60.75" customHeight="1" x14ac:dyDescent="0.25">
      <c r="B9" s="39">
        <v>45085</v>
      </c>
      <c r="C9" s="41">
        <v>0.35416666666666669</v>
      </c>
      <c r="D9" s="41">
        <v>0.47916666666666669</v>
      </c>
      <c r="E9" s="40">
        <v>42</v>
      </c>
      <c r="F9" s="38" t="s">
        <v>17</v>
      </c>
      <c r="G9" s="123" t="s">
        <v>51</v>
      </c>
      <c r="H9" s="115"/>
      <c r="I9" s="116">
        <f t="shared" si="0"/>
        <v>0</v>
      </c>
      <c r="J9" s="117">
        <f t="shared" si="1"/>
        <v>0</v>
      </c>
    </row>
    <row r="10" spans="2:10" ht="60.75" customHeight="1" x14ac:dyDescent="0.25">
      <c r="B10" s="39">
        <v>45085</v>
      </c>
      <c r="C10" s="41">
        <v>0.33333333333333331</v>
      </c>
      <c r="D10" s="41">
        <v>0.5</v>
      </c>
      <c r="E10" s="40">
        <v>38</v>
      </c>
      <c r="F10" s="38" t="s">
        <v>14</v>
      </c>
      <c r="G10" s="123" t="s">
        <v>24</v>
      </c>
      <c r="H10" s="115"/>
      <c r="I10" s="116">
        <f t="shared" si="0"/>
        <v>0</v>
      </c>
      <c r="J10" s="117">
        <f t="shared" si="1"/>
        <v>0</v>
      </c>
    </row>
    <row r="11" spans="2:10" ht="60.75" customHeight="1" x14ac:dyDescent="0.25">
      <c r="B11" s="39">
        <v>45090</v>
      </c>
      <c r="C11" s="41">
        <v>0.33333333333333331</v>
      </c>
      <c r="D11" s="41">
        <v>0.47916666666666669</v>
      </c>
      <c r="E11" s="40">
        <v>77</v>
      </c>
      <c r="F11" s="38" t="s">
        <v>12</v>
      </c>
      <c r="G11" s="123" t="s">
        <v>52</v>
      </c>
      <c r="H11" s="115"/>
      <c r="I11" s="116">
        <f t="shared" si="0"/>
        <v>0</v>
      </c>
      <c r="J11" s="117">
        <f t="shared" si="1"/>
        <v>0</v>
      </c>
    </row>
    <row r="12" spans="2:10" ht="60.75" customHeight="1" x14ac:dyDescent="0.25">
      <c r="B12" s="39">
        <v>45091</v>
      </c>
      <c r="C12" s="41">
        <v>0.33333333333333331</v>
      </c>
      <c r="D12" s="41">
        <v>0.51041666666666663</v>
      </c>
      <c r="E12" s="40">
        <v>52</v>
      </c>
      <c r="F12" s="38" t="s">
        <v>13</v>
      </c>
      <c r="G12" s="123" t="s">
        <v>53</v>
      </c>
      <c r="H12" s="115"/>
      <c r="I12" s="116">
        <f t="shared" si="0"/>
        <v>0</v>
      </c>
      <c r="J12" s="117">
        <f t="shared" si="1"/>
        <v>0</v>
      </c>
    </row>
    <row r="13" spans="2:10" ht="60.75" customHeight="1" x14ac:dyDescent="0.25">
      <c r="B13" s="39">
        <v>45091</v>
      </c>
      <c r="C13" s="41">
        <v>0.34375</v>
      </c>
      <c r="D13" s="41">
        <v>0.5</v>
      </c>
      <c r="E13" s="40">
        <v>33</v>
      </c>
      <c r="F13" s="38" t="s">
        <v>17</v>
      </c>
      <c r="G13" s="123" t="s">
        <v>54</v>
      </c>
      <c r="H13" s="115"/>
      <c r="I13" s="116">
        <f t="shared" si="0"/>
        <v>0</v>
      </c>
      <c r="J13" s="117">
        <f t="shared" si="1"/>
        <v>0</v>
      </c>
    </row>
    <row r="14" spans="2:10" ht="60.75" customHeight="1" thickBot="1" x14ac:dyDescent="0.3">
      <c r="B14" s="125">
        <v>45093</v>
      </c>
      <c r="C14" s="126">
        <v>0.33333333333333331</v>
      </c>
      <c r="D14" s="126">
        <v>0.58333333333333337</v>
      </c>
      <c r="E14" s="127">
        <v>41</v>
      </c>
      <c r="F14" s="128" t="s">
        <v>14</v>
      </c>
      <c r="G14" s="129" t="s">
        <v>55</v>
      </c>
      <c r="H14" s="115"/>
      <c r="I14" s="116">
        <f t="shared" si="0"/>
        <v>0</v>
      </c>
      <c r="J14" s="117">
        <f t="shared" si="1"/>
        <v>0</v>
      </c>
    </row>
    <row r="15" spans="2:10" ht="45.75" customHeight="1" thickBot="1" x14ac:dyDescent="0.3">
      <c r="B15" s="130" t="s">
        <v>7</v>
      </c>
      <c r="C15" s="131"/>
      <c r="D15" s="131"/>
      <c r="E15" s="131"/>
      <c r="F15" s="131"/>
      <c r="G15" s="131"/>
      <c r="H15" s="4">
        <f>SUM(H5:H14)</f>
        <v>0</v>
      </c>
      <c r="I15" s="4">
        <f>SUM(I5:I14)</f>
        <v>0</v>
      </c>
      <c r="J15" s="4">
        <f>SUM(J5:J14)</f>
        <v>0</v>
      </c>
    </row>
  </sheetData>
  <sheetProtection algorithmName="SHA-512" hashValue="wn9I80w3dLdCQMjJfBvRMd2CQLOItFy4NTZ5PJG3vu5MPOqzG6wDRtokXrVYwS52ussPtnAY+xZixFz/ojjIGg==" saltValue="M7/BR068nG9p7nbxy4GOz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8"/>
  <sheetViews>
    <sheetView topLeftCell="A4" zoomScale="90" zoomScaleNormal="90" workbookViewId="0">
      <selection activeCell="C6" sqref="C6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48">
        <v>45078</v>
      </c>
      <c r="C5" s="49">
        <v>0.33333333333333331</v>
      </c>
      <c r="D5" s="49">
        <v>0.54166666666666663</v>
      </c>
      <c r="E5" s="50">
        <v>35</v>
      </c>
      <c r="F5" s="51" t="s">
        <v>17</v>
      </c>
      <c r="G5" s="52" t="s">
        <v>56</v>
      </c>
      <c r="H5" s="115"/>
      <c r="I5" s="116">
        <f>J5-H5</f>
        <v>0</v>
      </c>
      <c r="J5" s="117">
        <f>H5*1.21</f>
        <v>0</v>
      </c>
    </row>
    <row r="6" spans="2:10" ht="60.75" customHeight="1" x14ac:dyDescent="0.25">
      <c r="B6" s="45">
        <v>45082</v>
      </c>
      <c r="C6" s="43">
        <v>0.3888888888888889</v>
      </c>
      <c r="D6" s="43">
        <v>0.50694444444444442</v>
      </c>
      <c r="E6" s="46">
        <v>23</v>
      </c>
      <c r="F6" s="44" t="s">
        <v>90</v>
      </c>
      <c r="G6" s="53" t="s">
        <v>57</v>
      </c>
      <c r="H6" s="115"/>
      <c r="I6" s="116">
        <f t="shared" ref="I6:I17" si="0">J6-H6</f>
        <v>0</v>
      </c>
      <c r="J6" s="117">
        <f t="shared" ref="J6:J17" si="1">H6*1.21</f>
        <v>0</v>
      </c>
    </row>
    <row r="7" spans="2:10" ht="60.75" customHeight="1" x14ac:dyDescent="0.25">
      <c r="B7" s="42">
        <v>45083</v>
      </c>
      <c r="C7" s="47">
        <v>0.33333333333333331</v>
      </c>
      <c r="D7" s="47">
        <v>0.55208333333333337</v>
      </c>
      <c r="E7" s="46">
        <v>17</v>
      </c>
      <c r="F7" s="44" t="s">
        <v>13</v>
      </c>
      <c r="G7" s="54" t="s">
        <v>58</v>
      </c>
      <c r="H7" s="115"/>
      <c r="I7" s="116">
        <f t="shared" si="0"/>
        <v>0</v>
      </c>
      <c r="J7" s="117">
        <f t="shared" si="1"/>
        <v>0</v>
      </c>
    </row>
    <row r="8" spans="2:10" ht="60.75" customHeight="1" x14ac:dyDescent="0.25">
      <c r="B8" s="45">
        <v>45084</v>
      </c>
      <c r="C8" s="47">
        <v>0.33333333333333331</v>
      </c>
      <c r="D8" s="47">
        <v>0.55208333333333337</v>
      </c>
      <c r="E8" s="46">
        <v>30</v>
      </c>
      <c r="F8" s="44" t="s">
        <v>15</v>
      </c>
      <c r="G8" s="55" t="s">
        <v>59</v>
      </c>
      <c r="H8" s="115"/>
      <c r="I8" s="116">
        <f t="shared" si="0"/>
        <v>0</v>
      </c>
      <c r="J8" s="117">
        <f t="shared" si="1"/>
        <v>0</v>
      </c>
    </row>
    <row r="9" spans="2:10" ht="60.75" customHeight="1" x14ac:dyDescent="0.25">
      <c r="B9" s="45">
        <v>45084</v>
      </c>
      <c r="C9" s="47">
        <v>0.33333333333333331</v>
      </c>
      <c r="D9" s="47">
        <v>0.45833333333333331</v>
      </c>
      <c r="E9" s="46">
        <v>36</v>
      </c>
      <c r="F9" s="44" t="s">
        <v>14</v>
      </c>
      <c r="G9" s="55" t="s">
        <v>60</v>
      </c>
      <c r="H9" s="115"/>
      <c r="I9" s="116">
        <f t="shared" si="0"/>
        <v>0</v>
      </c>
      <c r="J9" s="117">
        <f t="shared" si="1"/>
        <v>0</v>
      </c>
    </row>
    <row r="10" spans="2:10" ht="60.75" customHeight="1" x14ac:dyDescent="0.25">
      <c r="B10" s="45">
        <v>45085</v>
      </c>
      <c r="C10" s="47">
        <v>0.36458333333333331</v>
      </c>
      <c r="D10" s="47">
        <v>0.47916666666666669</v>
      </c>
      <c r="E10" s="46">
        <v>18</v>
      </c>
      <c r="F10" s="44" t="s">
        <v>61</v>
      </c>
      <c r="G10" s="55" t="s">
        <v>62</v>
      </c>
      <c r="H10" s="115"/>
      <c r="I10" s="116">
        <f t="shared" si="0"/>
        <v>0</v>
      </c>
      <c r="J10" s="117">
        <f t="shared" si="1"/>
        <v>0</v>
      </c>
    </row>
    <row r="11" spans="2:10" ht="60.75" customHeight="1" x14ac:dyDescent="0.25">
      <c r="B11" s="45">
        <v>45086</v>
      </c>
      <c r="C11" s="47">
        <v>0.35416666666666669</v>
      </c>
      <c r="D11" s="47">
        <v>0.45833333333333331</v>
      </c>
      <c r="E11" s="46">
        <v>32</v>
      </c>
      <c r="F11" s="44" t="s">
        <v>16</v>
      </c>
      <c r="G11" s="55" t="s">
        <v>63</v>
      </c>
      <c r="H11" s="115"/>
      <c r="I11" s="116">
        <f t="shared" si="0"/>
        <v>0</v>
      </c>
      <c r="J11" s="117">
        <f t="shared" si="1"/>
        <v>0</v>
      </c>
    </row>
    <row r="12" spans="2:10" ht="60.75" customHeight="1" x14ac:dyDescent="0.25">
      <c r="B12" s="45">
        <v>45090</v>
      </c>
      <c r="C12" s="47">
        <v>0.35416666666666669</v>
      </c>
      <c r="D12" s="47">
        <v>0.45833333333333331</v>
      </c>
      <c r="E12" s="46">
        <v>18</v>
      </c>
      <c r="F12" s="44" t="s">
        <v>13</v>
      </c>
      <c r="G12" s="55" t="s">
        <v>62</v>
      </c>
      <c r="H12" s="115"/>
      <c r="I12" s="116">
        <f t="shared" si="0"/>
        <v>0</v>
      </c>
      <c r="J12" s="117">
        <f t="shared" si="1"/>
        <v>0</v>
      </c>
    </row>
    <row r="13" spans="2:10" ht="60.75" customHeight="1" x14ac:dyDescent="0.25">
      <c r="B13" s="45">
        <v>45091</v>
      </c>
      <c r="C13" s="47">
        <v>0.33333333333333331</v>
      </c>
      <c r="D13" s="47">
        <v>0.54166666666666663</v>
      </c>
      <c r="E13" s="46">
        <v>52</v>
      </c>
      <c r="F13" s="44" t="s">
        <v>13</v>
      </c>
      <c r="G13" s="55" t="s">
        <v>64</v>
      </c>
      <c r="H13" s="115"/>
      <c r="I13" s="116">
        <f t="shared" si="0"/>
        <v>0</v>
      </c>
      <c r="J13" s="117">
        <f t="shared" si="1"/>
        <v>0</v>
      </c>
    </row>
    <row r="14" spans="2:10" ht="60.75" customHeight="1" x14ac:dyDescent="0.25">
      <c r="B14" s="45">
        <v>45092</v>
      </c>
      <c r="C14" s="47">
        <v>0.35416666666666669</v>
      </c>
      <c r="D14" s="47">
        <v>0.45833333333333331</v>
      </c>
      <c r="E14" s="46">
        <v>33</v>
      </c>
      <c r="F14" s="44" t="s">
        <v>26</v>
      </c>
      <c r="G14" s="55" t="s">
        <v>30</v>
      </c>
      <c r="H14" s="115"/>
      <c r="I14" s="116">
        <f t="shared" si="0"/>
        <v>0</v>
      </c>
      <c r="J14" s="117">
        <f t="shared" si="1"/>
        <v>0</v>
      </c>
    </row>
    <row r="15" spans="2:10" ht="60.75" customHeight="1" x14ac:dyDescent="0.25">
      <c r="B15" s="45">
        <v>45096</v>
      </c>
      <c r="C15" s="47">
        <v>0.33333333333333331</v>
      </c>
      <c r="D15" s="47">
        <v>0.5</v>
      </c>
      <c r="E15" s="46">
        <v>46</v>
      </c>
      <c r="F15" s="44" t="s">
        <v>13</v>
      </c>
      <c r="G15" s="55" t="s">
        <v>65</v>
      </c>
      <c r="H15" s="115"/>
      <c r="I15" s="116">
        <f t="shared" si="0"/>
        <v>0</v>
      </c>
      <c r="J15" s="117">
        <f t="shared" si="1"/>
        <v>0</v>
      </c>
    </row>
    <row r="16" spans="2:10" ht="60.75" customHeight="1" x14ac:dyDescent="0.25">
      <c r="B16" s="45">
        <v>45098</v>
      </c>
      <c r="C16" s="47">
        <v>0.33333333333333331</v>
      </c>
      <c r="D16" s="47">
        <v>0.45833333333333331</v>
      </c>
      <c r="E16" s="46">
        <v>30</v>
      </c>
      <c r="F16" s="44" t="s">
        <v>14</v>
      </c>
      <c r="G16" s="55" t="s">
        <v>27</v>
      </c>
      <c r="H16" s="115"/>
      <c r="I16" s="116">
        <f t="shared" si="0"/>
        <v>0</v>
      </c>
      <c r="J16" s="117">
        <f t="shared" si="1"/>
        <v>0</v>
      </c>
    </row>
    <row r="17" spans="2:10" ht="60.75" customHeight="1" thickBot="1" x14ac:dyDescent="0.3">
      <c r="B17" s="56">
        <v>45104</v>
      </c>
      <c r="C17" s="57">
        <v>0.32291666666666669</v>
      </c>
      <c r="D17" s="57">
        <v>0.4375</v>
      </c>
      <c r="E17" s="58">
        <v>37</v>
      </c>
      <c r="F17" s="59" t="s">
        <v>19</v>
      </c>
      <c r="G17" s="60" t="s">
        <v>66</v>
      </c>
      <c r="H17" s="115"/>
      <c r="I17" s="116">
        <f t="shared" si="0"/>
        <v>0</v>
      </c>
      <c r="J17" s="117">
        <f t="shared" si="1"/>
        <v>0</v>
      </c>
    </row>
    <row r="18" spans="2:10" ht="45.75" customHeight="1" thickBot="1" x14ac:dyDescent="0.3">
      <c r="B18" s="130" t="s">
        <v>7</v>
      </c>
      <c r="C18" s="131"/>
      <c r="D18" s="131"/>
      <c r="E18" s="131"/>
      <c r="F18" s="131"/>
      <c r="G18" s="131"/>
      <c r="H18" s="4">
        <f>SUM(H5:H17)</f>
        <v>0</v>
      </c>
      <c r="I18" s="4">
        <f>SUM(I5:I17)</f>
        <v>0</v>
      </c>
      <c r="J18" s="4">
        <f>SUM(J5:J17)</f>
        <v>0</v>
      </c>
    </row>
  </sheetData>
  <sheetProtection algorithmName="SHA-512" hashValue="pb36go5Snl37i6982uarQ9+GYyrIQLeAHTuvcpKbXECwZIQBYm10cdy4XyDGoQ3Ac+Pqkx+gCXyETowKNMF+yQ==" saltValue="XOwhrJTzqNeNhqJ2q5LBKg==" spinCount="100000" sheet="1" objects="1" scenarios="1"/>
  <mergeCells count="1">
    <mergeCell ref="B18:G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6"/>
  <sheetViews>
    <sheetView zoomScale="90" zoomScaleNormal="90" workbookViewId="0">
      <selection activeCell="C6" sqref="C6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72">
        <v>45082</v>
      </c>
      <c r="C5" s="73">
        <v>0.3263888888888889</v>
      </c>
      <c r="D5" s="73">
        <v>0.44444444444444442</v>
      </c>
      <c r="E5" s="74">
        <v>44</v>
      </c>
      <c r="F5" s="75" t="s">
        <v>90</v>
      </c>
      <c r="G5" s="76" t="s">
        <v>67</v>
      </c>
      <c r="H5" s="115"/>
      <c r="I5" s="116">
        <f>J5-H5</f>
        <v>0</v>
      </c>
      <c r="J5" s="117">
        <f>H5*1.21</f>
        <v>0</v>
      </c>
    </row>
    <row r="6" spans="2:10" ht="60.75" customHeight="1" x14ac:dyDescent="0.25">
      <c r="B6" s="61">
        <v>45084</v>
      </c>
      <c r="C6" s="64">
        <v>0.33333333333333331</v>
      </c>
      <c r="D6" s="64">
        <v>0.46875</v>
      </c>
      <c r="E6" s="62">
        <v>49</v>
      </c>
      <c r="F6" s="63" t="s">
        <v>13</v>
      </c>
      <c r="G6" s="77" t="s">
        <v>29</v>
      </c>
      <c r="H6" s="115"/>
      <c r="I6" s="116">
        <f t="shared" ref="I6:I15" si="0">J6-H6</f>
        <v>0</v>
      </c>
      <c r="J6" s="117">
        <f t="shared" ref="J6:J15" si="1">H6*1.21</f>
        <v>0</v>
      </c>
    </row>
    <row r="7" spans="2:10" ht="60.75" customHeight="1" x14ac:dyDescent="0.25">
      <c r="B7" s="61">
        <v>45085</v>
      </c>
      <c r="C7" s="64">
        <v>0.35416666666666669</v>
      </c>
      <c r="D7" s="64">
        <v>0.45833333333333331</v>
      </c>
      <c r="E7" s="62">
        <v>32</v>
      </c>
      <c r="F7" s="65" t="s">
        <v>16</v>
      </c>
      <c r="G7" s="77" t="s">
        <v>63</v>
      </c>
      <c r="H7" s="115"/>
      <c r="I7" s="116">
        <f t="shared" si="0"/>
        <v>0</v>
      </c>
      <c r="J7" s="117">
        <f t="shared" si="1"/>
        <v>0</v>
      </c>
    </row>
    <row r="8" spans="2:10" ht="60.75" customHeight="1" x14ac:dyDescent="0.25">
      <c r="B8" s="61">
        <v>45089</v>
      </c>
      <c r="C8" s="64">
        <v>0.33333333333333331</v>
      </c>
      <c r="D8" s="64">
        <v>0.46875</v>
      </c>
      <c r="E8" s="62">
        <v>46</v>
      </c>
      <c r="F8" s="63" t="s">
        <v>13</v>
      </c>
      <c r="G8" s="77" t="s">
        <v>68</v>
      </c>
      <c r="H8" s="115"/>
      <c r="I8" s="116">
        <f t="shared" si="0"/>
        <v>0</v>
      </c>
      <c r="J8" s="117">
        <f t="shared" si="1"/>
        <v>0</v>
      </c>
    </row>
    <row r="9" spans="2:10" ht="60.75" customHeight="1" x14ac:dyDescent="0.25">
      <c r="B9" s="61">
        <v>45090</v>
      </c>
      <c r="C9" s="66">
        <v>0.375</v>
      </c>
      <c r="D9" s="66">
        <v>0.47916666666666669</v>
      </c>
      <c r="E9" s="62">
        <v>23</v>
      </c>
      <c r="F9" s="63" t="s">
        <v>69</v>
      </c>
      <c r="G9" s="77" t="s">
        <v>70</v>
      </c>
      <c r="H9" s="115"/>
      <c r="I9" s="116">
        <f t="shared" si="0"/>
        <v>0</v>
      </c>
      <c r="J9" s="117">
        <f t="shared" si="1"/>
        <v>0</v>
      </c>
    </row>
    <row r="10" spans="2:10" ht="60.75" customHeight="1" x14ac:dyDescent="0.25">
      <c r="B10" s="67">
        <v>45090</v>
      </c>
      <c r="C10" s="66">
        <v>0.33333333333333331</v>
      </c>
      <c r="D10" s="66">
        <v>0.52083333333333337</v>
      </c>
      <c r="E10" s="62">
        <v>31</v>
      </c>
      <c r="F10" s="63" t="s">
        <v>15</v>
      </c>
      <c r="G10" s="77" t="s">
        <v>70</v>
      </c>
      <c r="H10" s="115"/>
      <c r="I10" s="116">
        <f t="shared" si="0"/>
        <v>0</v>
      </c>
      <c r="J10" s="117">
        <f t="shared" si="1"/>
        <v>0</v>
      </c>
    </row>
    <row r="11" spans="2:10" ht="60.75" customHeight="1" x14ac:dyDescent="0.25">
      <c r="B11" s="61">
        <v>45092</v>
      </c>
      <c r="C11" s="64">
        <v>0.33333333333333331</v>
      </c>
      <c r="D11" s="64">
        <v>0.45833333333333331</v>
      </c>
      <c r="E11" s="62">
        <v>45</v>
      </c>
      <c r="F11" s="63" t="s">
        <v>13</v>
      </c>
      <c r="G11" s="77" t="s">
        <v>71</v>
      </c>
      <c r="H11" s="115"/>
      <c r="I11" s="116">
        <f t="shared" si="0"/>
        <v>0</v>
      </c>
      <c r="J11" s="117">
        <f t="shared" si="1"/>
        <v>0</v>
      </c>
    </row>
    <row r="12" spans="2:10" ht="60.75" customHeight="1" x14ac:dyDescent="0.25">
      <c r="B12" s="61">
        <v>45092</v>
      </c>
      <c r="C12" s="64">
        <v>0.3125</v>
      </c>
      <c r="D12" s="64">
        <v>0.625</v>
      </c>
      <c r="E12" s="62">
        <v>36</v>
      </c>
      <c r="F12" s="63" t="s">
        <v>12</v>
      </c>
      <c r="G12" s="77" t="s">
        <v>56</v>
      </c>
      <c r="H12" s="115"/>
      <c r="I12" s="116">
        <f t="shared" si="0"/>
        <v>0</v>
      </c>
      <c r="J12" s="117">
        <f t="shared" si="1"/>
        <v>0</v>
      </c>
    </row>
    <row r="13" spans="2:10" ht="60.75" customHeight="1" x14ac:dyDescent="0.25">
      <c r="B13" s="61">
        <v>45097</v>
      </c>
      <c r="C13" s="64">
        <v>0.33333333333333331</v>
      </c>
      <c r="D13" s="64">
        <v>0.5</v>
      </c>
      <c r="E13" s="62">
        <v>43</v>
      </c>
      <c r="F13" s="63" t="s">
        <v>13</v>
      </c>
      <c r="G13" s="77" t="s">
        <v>65</v>
      </c>
      <c r="H13" s="115"/>
      <c r="I13" s="116">
        <f t="shared" si="0"/>
        <v>0</v>
      </c>
      <c r="J13" s="117">
        <f t="shared" si="1"/>
        <v>0</v>
      </c>
    </row>
    <row r="14" spans="2:10" ht="60.75" customHeight="1" x14ac:dyDescent="0.25">
      <c r="B14" s="61">
        <v>45099</v>
      </c>
      <c r="C14" s="64">
        <v>0.33333333333333331</v>
      </c>
      <c r="D14" s="64">
        <v>0.45833333333333331</v>
      </c>
      <c r="E14" s="62">
        <v>30</v>
      </c>
      <c r="F14" s="63" t="s">
        <v>14</v>
      </c>
      <c r="G14" s="77" t="s">
        <v>27</v>
      </c>
      <c r="H14" s="115"/>
      <c r="I14" s="116">
        <f t="shared" si="0"/>
        <v>0</v>
      </c>
      <c r="J14" s="117">
        <f t="shared" si="1"/>
        <v>0</v>
      </c>
    </row>
    <row r="15" spans="2:10" ht="60.75" customHeight="1" thickBot="1" x14ac:dyDescent="0.3">
      <c r="B15" s="68">
        <v>45105</v>
      </c>
      <c r="C15" s="69">
        <v>0.33333333333333331</v>
      </c>
      <c r="D15" s="69">
        <v>0.54166666666666663</v>
      </c>
      <c r="E15" s="70">
        <v>36</v>
      </c>
      <c r="F15" s="71" t="s">
        <v>22</v>
      </c>
      <c r="G15" s="78" t="s">
        <v>56</v>
      </c>
      <c r="H15" s="115"/>
      <c r="I15" s="116">
        <f t="shared" si="0"/>
        <v>0</v>
      </c>
      <c r="J15" s="117">
        <f t="shared" si="1"/>
        <v>0</v>
      </c>
    </row>
    <row r="16" spans="2:10" ht="45.75" customHeight="1" thickBot="1" x14ac:dyDescent="0.3">
      <c r="B16" s="130" t="s">
        <v>7</v>
      </c>
      <c r="C16" s="131"/>
      <c r="D16" s="131"/>
      <c r="E16" s="131"/>
      <c r="F16" s="131"/>
      <c r="G16" s="131"/>
      <c r="H16" s="4">
        <f>SUM(H5:H15)</f>
        <v>0</v>
      </c>
      <c r="I16" s="4">
        <f>SUM(I5:I15)</f>
        <v>0</v>
      </c>
      <c r="J16" s="4">
        <f>SUM(J5:J15)</f>
        <v>0</v>
      </c>
    </row>
  </sheetData>
  <sheetProtection algorithmName="SHA-512" hashValue="wQia0sFdYDwcgpEfJf/z2uo1785E4+HF+My/cDFBHQ07l7jPCk6OwgyHjSoz3l6w+56gnTVhQ/oAxghGtsmTKQ==" saltValue="2uhlVabCUmLffcw6csF8m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6"/>
  <sheetViews>
    <sheetView zoomScale="90" zoomScaleNormal="90" workbookViewId="0">
      <selection activeCell="D7" sqref="D7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85">
        <v>45079</v>
      </c>
      <c r="C5" s="86">
        <v>0.33333333333333331</v>
      </c>
      <c r="D5" s="86">
        <v>0.45833333333333331</v>
      </c>
      <c r="E5" s="87">
        <v>44</v>
      </c>
      <c r="F5" s="88" t="s">
        <v>14</v>
      </c>
      <c r="G5" s="89" t="s">
        <v>72</v>
      </c>
      <c r="H5" s="115"/>
      <c r="I5" s="116">
        <f>J5-H5</f>
        <v>0</v>
      </c>
      <c r="J5" s="117">
        <f>H5*1.21</f>
        <v>0</v>
      </c>
    </row>
    <row r="6" spans="2:10" ht="60.75" customHeight="1" x14ac:dyDescent="0.25">
      <c r="B6" s="79">
        <v>45082</v>
      </c>
      <c r="C6" s="80">
        <v>0.31597222222222221</v>
      </c>
      <c r="D6" s="80">
        <v>0.44444444444444442</v>
      </c>
      <c r="E6" s="81">
        <v>35</v>
      </c>
      <c r="F6" s="82" t="s">
        <v>90</v>
      </c>
      <c r="G6" s="90" t="s">
        <v>33</v>
      </c>
      <c r="H6" s="115"/>
      <c r="I6" s="116">
        <f t="shared" ref="I6:I15" si="0">J6-H6</f>
        <v>0</v>
      </c>
      <c r="J6" s="117">
        <f t="shared" ref="J6:J15" si="1">H6*1.21</f>
        <v>0</v>
      </c>
    </row>
    <row r="7" spans="2:10" ht="60.75" customHeight="1" x14ac:dyDescent="0.25">
      <c r="B7" s="79">
        <v>45082</v>
      </c>
      <c r="C7" s="80">
        <v>0.35416666666666669</v>
      </c>
      <c r="D7" s="80">
        <v>0.46875</v>
      </c>
      <c r="E7" s="81">
        <v>22</v>
      </c>
      <c r="F7" s="82" t="s">
        <v>13</v>
      </c>
      <c r="G7" s="90" t="s">
        <v>73</v>
      </c>
      <c r="H7" s="115"/>
      <c r="I7" s="116">
        <f t="shared" si="0"/>
        <v>0</v>
      </c>
      <c r="J7" s="117">
        <f t="shared" si="1"/>
        <v>0</v>
      </c>
    </row>
    <row r="8" spans="2:10" ht="60.75" customHeight="1" x14ac:dyDescent="0.25">
      <c r="B8" s="79">
        <v>45084</v>
      </c>
      <c r="C8" s="83">
        <v>0.35416666666666669</v>
      </c>
      <c r="D8" s="83">
        <v>0.53125</v>
      </c>
      <c r="E8" s="81">
        <v>20</v>
      </c>
      <c r="F8" s="82" t="s">
        <v>12</v>
      </c>
      <c r="G8" s="91" t="s">
        <v>73</v>
      </c>
      <c r="H8" s="115"/>
      <c r="I8" s="116">
        <f t="shared" si="0"/>
        <v>0</v>
      </c>
      <c r="J8" s="117">
        <f t="shared" si="1"/>
        <v>0</v>
      </c>
    </row>
    <row r="9" spans="2:10" ht="60.75" customHeight="1" x14ac:dyDescent="0.25">
      <c r="B9" s="79">
        <v>45085</v>
      </c>
      <c r="C9" s="83">
        <v>0.33333333333333331</v>
      </c>
      <c r="D9" s="83">
        <v>0.46875</v>
      </c>
      <c r="E9" s="81">
        <v>28</v>
      </c>
      <c r="F9" s="82" t="s">
        <v>13</v>
      </c>
      <c r="G9" s="91" t="s">
        <v>74</v>
      </c>
      <c r="H9" s="115"/>
      <c r="I9" s="116">
        <f t="shared" si="0"/>
        <v>0</v>
      </c>
      <c r="J9" s="117">
        <f t="shared" si="1"/>
        <v>0</v>
      </c>
    </row>
    <row r="10" spans="2:10" ht="60.75" customHeight="1" x14ac:dyDescent="0.25">
      <c r="B10" s="79">
        <v>45086</v>
      </c>
      <c r="C10" s="83">
        <v>0.32291666666666669</v>
      </c>
      <c r="D10" s="83">
        <v>0.45833333333333331</v>
      </c>
      <c r="E10" s="81">
        <v>63</v>
      </c>
      <c r="F10" s="84" t="s">
        <v>26</v>
      </c>
      <c r="G10" s="91" t="s">
        <v>25</v>
      </c>
      <c r="H10" s="115"/>
      <c r="I10" s="116">
        <f t="shared" si="0"/>
        <v>0</v>
      </c>
      <c r="J10" s="117">
        <f t="shared" si="1"/>
        <v>0</v>
      </c>
    </row>
    <row r="11" spans="2:10" ht="60.75" customHeight="1" x14ac:dyDescent="0.25">
      <c r="B11" s="79">
        <v>45090</v>
      </c>
      <c r="C11" s="83">
        <v>0.375</v>
      </c>
      <c r="D11" s="83">
        <v>0.5</v>
      </c>
      <c r="E11" s="81">
        <v>34</v>
      </c>
      <c r="F11" s="82" t="s">
        <v>26</v>
      </c>
      <c r="G11" s="91" t="s">
        <v>35</v>
      </c>
      <c r="H11" s="115"/>
      <c r="I11" s="116">
        <f t="shared" si="0"/>
        <v>0</v>
      </c>
      <c r="J11" s="117">
        <f t="shared" si="1"/>
        <v>0</v>
      </c>
    </row>
    <row r="12" spans="2:10" ht="60.75" customHeight="1" x14ac:dyDescent="0.25">
      <c r="B12" s="79">
        <v>45091</v>
      </c>
      <c r="C12" s="83">
        <v>0.33333333333333331</v>
      </c>
      <c r="D12" s="83">
        <v>0.625</v>
      </c>
      <c r="E12" s="81">
        <v>27</v>
      </c>
      <c r="F12" s="82" t="s">
        <v>14</v>
      </c>
      <c r="G12" s="91" t="s">
        <v>37</v>
      </c>
      <c r="H12" s="115"/>
      <c r="I12" s="116">
        <f t="shared" si="0"/>
        <v>0</v>
      </c>
      <c r="J12" s="117">
        <f t="shared" si="1"/>
        <v>0</v>
      </c>
    </row>
    <row r="13" spans="2:10" ht="60.75" customHeight="1" x14ac:dyDescent="0.25">
      <c r="B13" s="79">
        <v>45097</v>
      </c>
      <c r="C13" s="83">
        <v>0.33333333333333331</v>
      </c>
      <c r="D13" s="83">
        <v>0.45833333333333331</v>
      </c>
      <c r="E13" s="81">
        <v>47</v>
      </c>
      <c r="F13" s="82" t="s">
        <v>17</v>
      </c>
      <c r="G13" s="91" t="s">
        <v>37</v>
      </c>
      <c r="H13" s="115"/>
      <c r="I13" s="116">
        <f t="shared" si="0"/>
        <v>0</v>
      </c>
      <c r="J13" s="117">
        <f t="shared" si="1"/>
        <v>0</v>
      </c>
    </row>
    <row r="14" spans="2:10" ht="60.75" customHeight="1" x14ac:dyDescent="0.25">
      <c r="B14" s="79">
        <v>45098</v>
      </c>
      <c r="C14" s="83">
        <v>0.33333333333333331</v>
      </c>
      <c r="D14" s="83">
        <v>0.625</v>
      </c>
      <c r="E14" s="81">
        <v>27</v>
      </c>
      <c r="F14" s="82" t="s">
        <v>75</v>
      </c>
      <c r="G14" s="91" t="s">
        <v>37</v>
      </c>
      <c r="H14" s="115"/>
      <c r="I14" s="116">
        <f t="shared" si="0"/>
        <v>0</v>
      </c>
      <c r="J14" s="117">
        <f t="shared" si="1"/>
        <v>0</v>
      </c>
    </row>
    <row r="15" spans="2:10" ht="60.75" customHeight="1" thickBot="1" x14ac:dyDescent="0.3">
      <c r="B15" s="92">
        <v>45100</v>
      </c>
      <c r="C15" s="93">
        <v>0.33333333333333331</v>
      </c>
      <c r="D15" s="93">
        <v>0.625</v>
      </c>
      <c r="E15" s="94">
        <v>26</v>
      </c>
      <c r="F15" s="95" t="s">
        <v>16</v>
      </c>
      <c r="G15" s="96" t="s">
        <v>76</v>
      </c>
      <c r="H15" s="115"/>
      <c r="I15" s="116">
        <f t="shared" si="0"/>
        <v>0</v>
      </c>
      <c r="J15" s="117">
        <f t="shared" si="1"/>
        <v>0</v>
      </c>
    </row>
    <row r="16" spans="2:10" ht="45.75" customHeight="1" thickBot="1" x14ac:dyDescent="0.3">
      <c r="B16" s="130" t="s">
        <v>7</v>
      </c>
      <c r="C16" s="131"/>
      <c r="D16" s="131"/>
      <c r="E16" s="131"/>
      <c r="F16" s="131"/>
      <c r="G16" s="131"/>
      <c r="H16" s="4">
        <f>SUM(H5:H15)</f>
        <v>0</v>
      </c>
      <c r="I16" s="4">
        <f>SUM(I5:I15)</f>
        <v>0</v>
      </c>
      <c r="J16" s="4">
        <f>SUM(J5:J15)</f>
        <v>0</v>
      </c>
    </row>
  </sheetData>
  <sheetProtection algorithmName="SHA-512" hashValue="cnupxKnHK0sDZmrOlkchj8xlLkEUKAmwQK2nyBg+Kmh966ZdJey+EVmjQ+/lGZvVMRJcoONZAScfgj02t+B1Aw==" saltValue="zAK0jVWOVlzj+nLfEYQDNQ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2"/>
  <sheetViews>
    <sheetView zoomScale="90" zoomScaleNormal="90" workbookViewId="0">
      <selection activeCell="C5" sqref="C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101">
        <v>45082</v>
      </c>
      <c r="C5" s="102">
        <v>0.31597222222222221</v>
      </c>
      <c r="D5" s="102">
        <v>0.44444444444444442</v>
      </c>
      <c r="E5" s="103">
        <v>45</v>
      </c>
      <c r="F5" s="104" t="s">
        <v>90</v>
      </c>
      <c r="G5" s="105" t="s">
        <v>33</v>
      </c>
      <c r="H5" s="115"/>
      <c r="I5" s="116">
        <f>J5-H5</f>
        <v>0</v>
      </c>
      <c r="J5" s="117">
        <f>H5*1.21</f>
        <v>0</v>
      </c>
    </row>
    <row r="6" spans="2:10" ht="60.75" customHeight="1" x14ac:dyDescent="0.25">
      <c r="B6" s="97">
        <v>45084</v>
      </c>
      <c r="C6" s="100">
        <v>0.35416666666666669</v>
      </c>
      <c r="D6" s="100">
        <v>0.52083333333333337</v>
      </c>
      <c r="E6" s="98">
        <v>44</v>
      </c>
      <c r="F6" s="99" t="s">
        <v>17</v>
      </c>
      <c r="G6" s="106" t="s">
        <v>77</v>
      </c>
      <c r="H6" s="115"/>
      <c r="I6" s="116">
        <f t="shared" ref="I6:I11" si="0">J6-H6</f>
        <v>0</v>
      </c>
      <c r="J6" s="117">
        <f t="shared" ref="J6:J11" si="1">H6*1.21</f>
        <v>0</v>
      </c>
    </row>
    <row r="7" spans="2:10" ht="60.75" customHeight="1" x14ac:dyDescent="0.25">
      <c r="B7" s="97">
        <v>45086</v>
      </c>
      <c r="C7" s="100">
        <v>0.33333333333333331</v>
      </c>
      <c r="D7" s="100">
        <v>0.52083333333333337</v>
      </c>
      <c r="E7" s="98">
        <v>57</v>
      </c>
      <c r="F7" s="99" t="s">
        <v>17</v>
      </c>
      <c r="G7" s="106" t="s">
        <v>78</v>
      </c>
      <c r="H7" s="115"/>
      <c r="I7" s="116">
        <f t="shared" si="0"/>
        <v>0</v>
      </c>
      <c r="J7" s="117">
        <f t="shared" si="1"/>
        <v>0</v>
      </c>
    </row>
    <row r="8" spans="2:10" ht="60.75" customHeight="1" x14ac:dyDescent="0.25">
      <c r="B8" s="97">
        <v>45089</v>
      </c>
      <c r="C8" s="100">
        <v>0.33333333333333331</v>
      </c>
      <c r="D8" s="100">
        <v>0.5</v>
      </c>
      <c r="E8" s="98">
        <v>92</v>
      </c>
      <c r="F8" s="99" t="s">
        <v>16</v>
      </c>
      <c r="G8" s="106" t="s">
        <v>36</v>
      </c>
      <c r="H8" s="115"/>
      <c r="I8" s="116">
        <f t="shared" si="0"/>
        <v>0</v>
      </c>
      <c r="J8" s="117">
        <f t="shared" si="1"/>
        <v>0</v>
      </c>
    </row>
    <row r="9" spans="2:10" ht="60.75" customHeight="1" x14ac:dyDescent="0.25">
      <c r="B9" s="97">
        <v>45093</v>
      </c>
      <c r="C9" s="100">
        <v>0.33333333333333331</v>
      </c>
      <c r="D9" s="100">
        <v>0.58333333333333337</v>
      </c>
      <c r="E9" s="98">
        <v>46</v>
      </c>
      <c r="F9" s="99" t="s">
        <v>13</v>
      </c>
      <c r="G9" s="106" t="s">
        <v>37</v>
      </c>
      <c r="H9" s="115"/>
      <c r="I9" s="116">
        <f t="shared" si="0"/>
        <v>0</v>
      </c>
      <c r="J9" s="117">
        <f t="shared" si="1"/>
        <v>0</v>
      </c>
    </row>
    <row r="10" spans="2:10" ht="60.75" customHeight="1" x14ac:dyDescent="0.25">
      <c r="B10" s="97">
        <v>45099</v>
      </c>
      <c r="C10" s="100">
        <v>0.3125</v>
      </c>
      <c r="D10" s="100">
        <v>0.54166666666666663</v>
      </c>
      <c r="E10" s="98">
        <v>58</v>
      </c>
      <c r="F10" s="99" t="s">
        <v>15</v>
      </c>
      <c r="G10" s="106" t="s">
        <v>34</v>
      </c>
      <c r="H10" s="115"/>
      <c r="I10" s="116">
        <f t="shared" si="0"/>
        <v>0</v>
      </c>
      <c r="J10" s="117">
        <f t="shared" si="1"/>
        <v>0</v>
      </c>
    </row>
    <row r="11" spans="2:10" ht="60.75" customHeight="1" thickBot="1" x14ac:dyDescent="0.3">
      <c r="B11" s="107">
        <v>45100</v>
      </c>
      <c r="C11" s="108">
        <v>0.38194444444444442</v>
      </c>
      <c r="D11" s="108">
        <v>0.59375</v>
      </c>
      <c r="E11" s="109">
        <v>34</v>
      </c>
      <c r="F11" s="110" t="s">
        <v>79</v>
      </c>
      <c r="G11" s="111" t="s">
        <v>76</v>
      </c>
      <c r="H11" s="115"/>
      <c r="I11" s="116">
        <f t="shared" si="0"/>
        <v>0</v>
      </c>
      <c r="J11" s="117">
        <f t="shared" si="1"/>
        <v>0</v>
      </c>
    </row>
    <row r="12" spans="2:10" ht="45.75" customHeight="1" thickBot="1" x14ac:dyDescent="0.3">
      <c r="B12" s="130" t="s">
        <v>7</v>
      </c>
      <c r="C12" s="131"/>
      <c r="D12" s="131"/>
      <c r="E12" s="131"/>
      <c r="F12" s="131"/>
      <c r="G12" s="131"/>
      <c r="H12" s="4">
        <f>SUM(H5:H11)</f>
        <v>0</v>
      </c>
      <c r="I12" s="4">
        <f>SUM(I5:I11)</f>
        <v>0</v>
      </c>
      <c r="J12" s="4">
        <f>SUM(J5:J11)</f>
        <v>0</v>
      </c>
    </row>
  </sheetData>
  <sheetProtection algorithmName="SHA-512" hashValue="LyvHQkNPMyB/aOwf9i2uSYmGDE6NYr7QI1qzlHE5kErC+9otP8Bnxuo60yztk/dlV5lXV39vLlGIqfxkiuoZwg==" saltValue="mCdJygPzsYC/D2OEPGxlq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FAF4-0F09-4A33-BF26-91A6891649C0}">
  <sheetPr>
    <tabColor theme="5" tint="0.59999389629810485"/>
  </sheetPr>
  <dimension ref="A1:E20"/>
  <sheetViews>
    <sheetView workbookViewId="0">
      <selection activeCell="C20" sqref="C20"/>
    </sheetView>
  </sheetViews>
  <sheetFormatPr defaultRowHeight="15" x14ac:dyDescent="0.25"/>
  <cols>
    <col min="1" max="1" width="54.140625" customWidth="1"/>
    <col min="2" max="2" width="1.5703125" customWidth="1"/>
    <col min="3" max="3" width="21.140625" customWidth="1"/>
    <col min="4" max="4" width="18" customWidth="1"/>
    <col min="5" max="5" width="28.7109375" customWidth="1"/>
  </cols>
  <sheetData>
    <row r="1" spans="1:5" ht="21" x14ac:dyDescent="0.25">
      <c r="A1" s="132" t="s">
        <v>38</v>
      </c>
      <c r="B1" s="132"/>
      <c r="C1" s="132"/>
      <c r="D1" s="132"/>
      <c r="E1" s="132"/>
    </row>
    <row r="2" spans="1:5" ht="15.75" thickBot="1" x14ac:dyDescent="0.3">
      <c r="A2" s="1"/>
    </row>
    <row r="3" spans="1:5" ht="15.75" x14ac:dyDescent="0.25">
      <c r="A3" s="135" t="s">
        <v>31</v>
      </c>
      <c r="B3" s="136"/>
      <c r="C3" s="136"/>
      <c r="D3" s="136"/>
      <c r="E3" s="137"/>
    </row>
    <row r="4" spans="1:5" ht="15.75" customHeight="1" x14ac:dyDescent="0.25">
      <c r="A4" s="138" t="s">
        <v>80</v>
      </c>
      <c r="B4" s="139"/>
      <c r="C4" s="139"/>
      <c r="D4" s="139"/>
      <c r="E4" s="140"/>
    </row>
    <row r="5" spans="1:5" ht="15.75" x14ac:dyDescent="0.25">
      <c r="A5" s="138" t="s">
        <v>81</v>
      </c>
      <c r="B5" s="139"/>
      <c r="C5" s="139"/>
      <c r="D5" s="139"/>
      <c r="E5" s="140"/>
    </row>
    <row r="6" spans="1:5" ht="15.75" x14ac:dyDescent="0.25">
      <c r="A6" s="138" t="s">
        <v>82</v>
      </c>
      <c r="B6" s="139"/>
      <c r="C6" s="139"/>
      <c r="D6" s="139"/>
      <c r="E6" s="140"/>
    </row>
    <row r="7" spans="1:5" ht="15.75" x14ac:dyDescent="0.25">
      <c r="A7" s="138" t="s">
        <v>83</v>
      </c>
      <c r="B7" s="139"/>
      <c r="C7" s="139"/>
      <c r="D7" s="139"/>
      <c r="E7" s="140"/>
    </row>
    <row r="8" spans="1:5" ht="15.75" x14ac:dyDescent="0.25">
      <c r="A8" s="138" t="s">
        <v>84</v>
      </c>
      <c r="B8" s="139"/>
      <c r="C8" s="139"/>
      <c r="D8" s="139"/>
      <c r="E8" s="140"/>
    </row>
    <row r="9" spans="1:5" ht="31.5" customHeight="1" thickBot="1" x14ac:dyDescent="0.3">
      <c r="A9" s="141" t="s">
        <v>89</v>
      </c>
      <c r="B9" s="142"/>
      <c r="C9" s="142"/>
      <c r="D9" s="142"/>
      <c r="E9" s="143"/>
    </row>
    <row r="10" spans="1:5" ht="9" customHeight="1" thickBot="1" x14ac:dyDescent="0.3">
      <c r="A10" s="14"/>
      <c r="B10" s="15"/>
      <c r="C10" s="15"/>
      <c r="D10" s="15"/>
      <c r="E10" s="15"/>
    </row>
    <row r="11" spans="1:5" ht="15.75" x14ac:dyDescent="0.25">
      <c r="A11" s="135" t="s">
        <v>32</v>
      </c>
      <c r="B11" s="136"/>
      <c r="C11" s="136"/>
      <c r="D11" s="136"/>
      <c r="E11" s="137"/>
    </row>
    <row r="12" spans="1:5" ht="15.75" x14ac:dyDescent="0.25">
      <c r="A12" s="138" t="s">
        <v>80</v>
      </c>
      <c r="B12" s="139"/>
      <c r="C12" s="139"/>
      <c r="D12" s="139"/>
      <c r="E12" s="140"/>
    </row>
    <row r="13" spans="1:5" ht="15.75" x14ac:dyDescent="0.25">
      <c r="A13" s="138" t="s">
        <v>81</v>
      </c>
      <c r="B13" s="139"/>
      <c r="C13" s="139"/>
      <c r="D13" s="139"/>
      <c r="E13" s="140"/>
    </row>
    <row r="14" spans="1:5" ht="15.75" x14ac:dyDescent="0.25">
      <c r="A14" s="138" t="s">
        <v>85</v>
      </c>
      <c r="B14" s="139"/>
      <c r="C14" s="139"/>
      <c r="D14" s="139"/>
      <c r="E14" s="140"/>
    </row>
    <row r="15" spans="1:5" ht="15.75" x14ac:dyDescent="0.25">
      <c r="A15" s="138" t="s">
        <v>86</v>
      </c>
      <c r="B15" s="139"/>
      <c r="C15" s="139"/>
      <c r="D15" s="139"/>
      <c r="E15" s="140"/>
    </row>
    <row r="16" spans="1:5" ht="15.75" x14ac:dyDescent="0.25">
      <c r="A16" s="138" t="s">
        <v>87</v>
      </c>
      <c r="B16" s="139"/>
      <c r="C16" s="139"/>
      <c r="D16" s="139"/>
      <c r="E16" s="140"/>
    </row>
    <row r="17" spans="1:5" ht="30.75" customHeight="1" thickBot="1" x14ac:dyDescent="0.3">
      <c r="A17" s="141" t="s">
        <v>88</v>
      </c>
      <c r="B17" s="142"/>
      <c r="C17" s="142"/>
      <c r="D17" s="142"/>
      <c r="E17" s="143"/>
    </row>
    <row r="18" spans="1:5" ht="15.75" thickBot="1" x14ac:dyDescent="0.3"/>
    <row r="19" spans="1:5" ht="15.75" thickBot="1" x14ac:dyDescent="0.3">
      <c r="A19" s="1"/>
      <c r="C19" s="11" t="s">
        <v>4</v>
      </c>
      <c r="D19" s="12" t="s">
        <v>5</v>
      </c>
      <c r="E19" s="13" t="s">
        <v>6</v>
      </c>
    </row>
    <row r="20" spans="1:5" ht="24" thickBot="1" x14ac:dyDescent="0.3">
      <c r="A20" s="133" t="s">
        <v>7</v>
      </c>
      <c r="B20" s="134"/>
      <c r="C20" s="114"/>
      <c r="D20" s="113">
        <f>E20-C20</f>
        <v>0</v>
      </c>
      <c r="E20" s="112">
        <f>C20*1.21</f>
        <v>0</v>
      </c>
    </row>
  </sheetData>
  <sheetProtection algorithmName="SHA-512" hashValue="PjEzxDOeDb8cLySGkVEQNLt4hYt//GAqO1LR92A71tabBvWS4TAsyBQY0EwyueN3jADgOqqk3FHh+MyM0y+2PQ==" saltValue="J0B5LUfq+H2n/EfnlZbOyg==" spinCount="100000" sheet="1" objects="1" scenarios="1"/>
  <mergeCells count="16">
    <mergeCell ref="A1:E1"/>
    <mergeCell ref="A20:B20"/>
    <mergeCell ref="A3:E3"/>
    <mergeCell ref="A4:E4"/>
    <mergeCell ref="A5:E5"/>
    <mergeCell ref="A6:E6"/>
    <mergeCell ref="A7:E7"/>
    <mergeCell ref="A8:E8"/>
    <mergeCell ref="A9:E9"/>
    <mergeCell ref="A11:E11"/>
    <mergeCell ref="A12:E12"/>
    <mergeCell ref="A13:E13"/>
    <mergeCell ref="A14:E14"/>
    <mergeCell ref="A15:E15"/>
    <mergeCell ref="A16:E16"/>
    <mergeCell ref="A17:E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Karlovarsko 1. polovina</vt:lpstr>
      <vt:lpstr>Karlovarsko 2. polovina</vt:lpstr>
      <vt:lpstr>Sokolovsko 1. polovina</vt:lpstr>
      <vt:lpstr>Sokolovsko 2. polovina</vt:lpstr>
      <vt:lpstr>Chebsko 1. polovina</vt:lpstr>
      <vt:lpstr>Chebsko 2. polovina</vt:lpstr>
      <vt:lpstr>Dopravy s mezizastávkou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2023-05-03T11:55:32Z</dcterms:modified>
</cp:coreProperties>
</file>