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alivoda\Documents\Instalace bezpečnostních prvků v objektu muzea v Sokolově\"/>
    </mc:Choice>
  </mc:AlternateContent>
  <xr:revisionPtr revIDLastSave="0" documentId="13_ncr:1_{2DD01A4B-DC43-4B95-A2D2-1E8FDF346DF5}" xr6:coauthVersionLast="47" xr6:coauthVersionMax="47" xr10:uidLastSave="{00000000-0000-0000-0000-000000000000}"/>
  <bookViews>
    <workbookView xWindow="-120" yWindow="-120" windowWidth="29040" windowHeight="15840" tabRatio="606" activeTab="1" xr2:uid="{00000000-000D-0000-FFFF-FFFF00000000}"/>
  </bookViews>
  <sheets>
    <sheet name="MUZEUM" sheetId="21" r:id="rId1"/>
    <sheet name="1.etapa PZTS" sheetId="24" r:id="rId2"/>
  </sheets>
  <definedNames>
    <definedName name="_xlnm.Print_Area" localSheetId="0">MUZEUM!$A$1:$H$83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4" l="1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8" i="24"/>
  <c r="E9" i="24"/>
  <c r="E10" i="24"/>
  <c r="E11" i="24"/>
  <c r="E12" i="24"/>
  <c r="E13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8" i="24"/>
  <c r="G33" i="24" l="1"/>
  <c r="F8" i="21" s="1"/>
  <c r="G13" i="21" s="1"/>
  <c r="E32" i="24"/>
  <c r="E8" i="21" s="1"/>
  <c r="G12" i="21"/>
  <c r="G8" i="21" l="1"/>
  <c r="G14" i="21" s="1"/>
  <c r="G15" i="21" s="1"/>
  <c r="G34" i="24"/>
</calcChain>
</file>

<file path=xl/sharedStrings.xml><?xml version="1.0" encoding="utf-8"?>
<sst xmlns="http://schemas.openxmlformats.org/spreadsheetml/2006/main" count="59" uniqueCount="53">
  <si>
    <t>Pol.</t>
  </si>
  <si>
    <t>Popis</t>
  </si>
  <si>
    <t>Množství</t>
  </si>
  <si>
    <t>celkem</t>
  </si>
  <si>
    <t>za m.j.</t>
  </si>
  <si>
    <t>Celkem</t>
  </si>
  <si>
    <t>Dodávka zařízení bez DPH</t>
  </si>
  <si>
    <t>Celkem bez DPH</t>
  </si>
  <si>
    <t>Montáž a vedlejší náklady bez DPH</t>
  </si>
  <si>
    <t>Dodávka</t>
  </si>
  <si>
    <t>Montáž a vedlejší náklady</t>
  </si>
  <si>
    <t xml:space="preserve"> </t>
  </si>
  <si>
    <t>Vypracoval:  Jaroslav Schovánek</t>
  </si>
  <si>
    <t>Celkem včetně DPH (21%)</t>
  </si>
  <si>
    <t>Kabel CYKY 3-J (3C)x1,5mm2 (napájení zdroje ústředny, modulů)</t>
  </si>
  <si>
    <t>Výchozí revize a funkční zkoušky, protokoly</t>
  </si>
  <si>
    <t>celkem bez DPH</t>
  </si>
  <si>
    <t>materiál</t>
  </si>
  <si>
    <t>práce</t>
  </si>
  <si>
    <t xml:space="preserve">Naprogramování nastavení ústředny, přístupových kódů, výstupů, nastavení protokolů na pco </t>
  </si>
  <si>
    <t>Projekt skutečného provedení</t>
  </si>
  <si>
    <t>Kabel napájení snímačů J-Y (st)-Y Lg 2x2x0,8</t>
  </si>
  <si>
    <r>
      <t xml:space="preserve">Nástěnný držák pohybových detektorů </t>
    </r>
    <r>
      <rPr>
        <b/>
        <sz val="9"/>
        <color indexed="8"/>
        <rFont val="Tahoma"/>
        <family val="2"/>
        <charset val="238"/>
      </rPr>
      <t>OPTEX CID FA-1W</t>
    </r>
  </si>
  <si>
    <t>MUZEUM</t>
  </si>
  <si>
    <t>Technická studie a tabulka událostí</t>
  </si>
  <si>
    <t>Tvorba karty objektu do SQL pultu</t>
  </si>
  <si>
    <r>
      <t xml:space="preserve">Detektor duální </t>
    </r>
    <r>
      <rPr>
        <b/>
        <sz val="9"/>
        <color indexed="8"/>
        <rFont val="Arial CE"/>
        <charset val="238"/>
      </rPr>
      <t xml:space="preserve">IR/MW OPTEX CDX-DAM-X5 </t>
    </r>
  </si>
  <si>
    <r>
      <rPr>
        <b/>
        <sz val="9"/>
        <color indexed="8"/>
        <rFont val="Arial CE"/>
        <charset val="238"/>
      </rPr>
      <t>Paradox Paradoor 460 záclona</t>
    </r>
    <r>
      <rPr>
        <sz val="9"/>
        <color indexed="8"/>
        <rFont val="Arial CE"/>
        <charset val="238"/>
      </rPr>
      <t xml:space="preserve"> instalace nad oknem a nad dveřmi </t>
    </r>
  </si>
  <si>
    <r>
      <rPr>
        <b/>
        <sz val="9"/>
        <color indexed="8"/>
        <rFont val="Arial CE"/>
        <charset val="238"/>
      </rPr>
      <t>Paradox 456 snímač tříštění skla</t>
    </r>
    <r>
      <rPr>
        <sz val="9"/>
        <color indexed="8"/>
        <rFont val="Arial CE"/>
        <charset val="238"/>
      </rPr>
      <t xml:space="preserve"> nástěnný u okna</t>
    </r>
  </si>
  <si>
    <t>Trubka pevná šedá 32 včetně držáků trubek, spojek, kolen a ohebné trubky 32</t>
  </si>
  <si>
    <t>Pomocný materiál, šroubky, hmoždinky, sádra</t>
  </si>
  <si>
    <t>Nákup zboží zavezení na sklad, navezení na stavbu, kontrolní dny</t>
  </si>
  <si>
    <r>
      <rPr>
        <b/>
        <sz val="9"/>
        <color indexed="8"/>
        <rFont val="Arial CE"/>
        <charset val="238"/>
      </rPr>
      <t>DOMINUS MM2</t>
    </r>
    <r>
      <rPr>
        <sz val="9"/>
        <color indexed="8"/>
        <rFont val="Arial CE"/>
        <charset val="238"/>
      </rPr>
      <t xml:space="preserve"> modul 8 dvojitě vyvážených vstupů včetně Fe boxu</t>
    </r>
  </si>
  <si>
    <r>
      <t xml:space="preserve">Zdroj </t>
    </r>
    <r>
      <rPr>
        <b/>
        <sz val="9"/>
        <color theme="1"/>
        <rFont val="Tahoma"/>
        <family val="2"/>
        <charset val="238"/>
      </rPr>
      <t>DOMINUS DMS/Z2.0-18Ah v boxu MS1 včetně AKU 12V/(18Ah</t>
    </r>
  </si>
  <si>
    <t>Jedná so rozšíření již provozovaného rozsáhlého systému DOMINUS v objektu, který je napojen i na PCO Policie ČR</t>
  </si>
  <si>
    <t>proto bude nutné spolupracovat se společností, která zajišťuje přenos dat na PCO PČR aby zajistila doplnění do informací</t>
  </si>
  <si>
    <t>do grafické nadstavby. Dále bude nutná spolupráce s provozovatelem systému DOMINUS vzhledem ke složitosti systému</t>
  </si>
  <si>
    <t>a potřeby doprogramování nových sekcí a způsobů ovládání. Vlastní ovládání je zajištěno stávající na recepci zámku.</t>
  </si>
  <si>
    <t>provozovaný rozsáhlý systém je rozšířen pouze o několik komponentů kdy jinými typy to nelze zajistit.</t>
  </si>
  <si>
    <t>Proto jsou uvedené názvy komponentů i jejich výrobci tak jak je to umožněno v zákoně o veřejných zakázkách = stávající</t>
  </si>
  <si>
    <r>
      <t xml:space="preserve">Magnetický kontakt </t>
    </r>
    <r>
      <rPr>
        <b/>
        <sz val="9"/>
        <color indexed="8"/>
        <rFont val="Arial CE"/>
        <charset val="238"/>
      </rPr>
      <t>zapuštěný</t>
    </r>
    <r>
      <rPr>
        <sz val="9"/>
        <color indexed="8"/>
        <rFont val="Arial CE"/>
        <family val="2"/>
        <charset val="238"/>
      </rPr>
      <t xml:space="preserve"> (v případě výroby dveří a oken nutná spolupráce s výrobcem aby do svých výrobků dodali magnetické kontakty)</t>
    </r>
  </si>
  <si>
    <t>01 PZTS</t>
  </si>
  <si>
    <t xml:space="preserve">Zakreslení čidel SensorEd pro Latis  </t>
  </si>
  <si>
    <t>SLABOPROUDÉ ROZVODY PZTS</t>
  </si>
  <si>
    <t>1. PZTS</t>
  </si>
  <si>
    <t>Pomocné zednické práce, průrazy</t>
  </si>
  <si>
    <r>
      <t xml:space="preserve">Signalizace </t>
    </r>
    <r>
      <rPr>
        <b/>
        <sz val="9"/>
        <color indexed="8"/>
        <rFont val="Arial CE"/>
        <charset val="238"/>
      </rPr>
      <t>SOW 300Blue</t>
    </r>
    <r>
      <rPr>
        <sz val="9"/>
        <color indexed="8"/>
        <rFont val="Arial CE"/>
        <charset val="238"/>
      </rPr>
      <t xml:space="preserve"> pro zajištění informace o stavu (zavřeno/otevřeno) zastřeženého prostoru.</t>
    </r>
  </si>
  <si>
    <t>Kabel napájení klávesnic J-Y (st)-Y Lg 2x2x0,8</t>
  </si>
  <si>
    <t>Trubka dvouplášťová DN40 pro stoupací vedení z 1.NP do 2.NP a půdu trasa 3x20m</t>
  </si>
  <si>
    <t>Oprava drážek a průrazů včetně malty, štuku, vápenná malby bílé, po zahození omítek</t>
  </si>
  <si>
    <t>MUZEUM  1. ETAPA</t>
  </si>
  <si>
    <t>1. etapa</t>
  </si>
  <si>
    <r>
      <rPr>
        <sz val="9"/>
        <color indexed="8"/>
        <rFont val="Arial CE"/>
        <charset val="238"/>
      </rPr>
      <t>Datum:</t>
    </r>
    <r>
      <rPr>
        <b/>
        <sz val="9"/>
        <color indexed="8"/>
        <rFont val="Arial CE"/>
        <family val="2"/>
        <charset val="238"/>
      </rPr>
      <t xml:space="preserve"> 01.10.2021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</si>
</sst>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1" x14ac:knownFonts="1">
    <font>
      <sz val="10"/>
      <color indexed="8"/>
      <name val="Arial CE"/>
      <charset val="238"/>
    </font>
    <font>
      <b/>
      <sz val="16"/>
      <color indexed="8"/>
      <name val="Arial CE"/>
      <family val="2"/>
      <charset val="238"/>
    </font>
    <font>
      <b/>
      <sz val="9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6"/>
      <color indexed="8"/>
      <name val="Arial CE"/>
      <family val="2"/>
      <charset val="238"/>
    </font>
    <font>
      <b/>
      <i/>
      <sz val="9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1"/>
      <color indexed="10"/>
      <name val="Arial CE"/>
      <family val="2"/>
      <charset val="238"/>
    </font>
    <font>
      <b/>
      <i/>
      <sz val="12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charset val="238"/>
    </font>
    <font>
      <b/>
      <sz val="9"/>
      <color indexed="8"/>
      <name val="Arial CE"/>
      <charset val="238"/>
    </font>
    <font>
      <sz val="9"/>
      <color indexed="8"/>
      <name val="Arial CE"/>
      <charset val="238"/>
    </font>
    <font>
      <sz val="9"/>
      <name val="Arial CE"/>
      <charset val="238"/>
    </font>
    <font>
      <b/>
      <sz val="14"/>
      <color indexed="8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10"/>
      <color indexed="8"/>
      <name val="Arial CE"/>
      <charset val="238"/>
    </font>
    <font>
      <b/>
      <i/>
      <sz val="9"/>
      <name val="Arial CE"/>
      <charset val="238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b/>
      <i/>
      <sz val="12"/>
      <color indexed="8"/>
      <name val="Arial CE"/>
      <charset val="238"/>
    </font>
    <font>
      <b/>
      <sz val="12"/>
      <color indexed="10"/>
      <name val="Arial CE"/>
      <charset val="238"/>
    </font>
    <font>
      <sz val="12"/>
      <color indexed="10"/>
      <name val="Arial CE"/>
      <charset val="238"/>
    </font>
    <font>
      <b/>
      <sz val="12"/>
      <name val="Arial CE"/>
      <charset val="238"/>
    </font>
    <font>
      <sz val="9"/>
      <color indexed="8"/>
      <name val="Tahoma"/>
      <family val="2"/>
      <charset val="238"/>
    </font>
    <font>
      <sz val="16"/>
      <color theme="0"/>
      <name val="Arial CE"/>
      <family val="2"/>
      <charset val="238"/>
    </font>
    <font>
      <b/>
      <sz val="16"/>
      <color theme="0"/>
      <name val="Arial CE"/>
      <family val="2"/>
      <charset val="238"/>
    </font>
    <font>
      <sz val="14"/>
      <color indexed="8"/>
      <name val="Arial CE"/>
      <family val="2"/>
      <charset val="238"/>
    </font>
    <font>
      <b/>
      <sz val="10"/>
      <color rgb="FFFF0000"/>
      <name val="Arial CE"/>
      <charset val="238"/>
    </font>
    <font>
      <b/>
      <sz val="12"/>
      <color rgb="FFFF0000"/>
      <name val="Arial CE"/>
      <charset val="238"/>
    </font>
    <font>
      <sz val="9"/>
      <color theme="1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9"/>
      <color theme="1"/>
      <name val="Tahoma"/>
      <family val="2"/>
      <charset val="238"/>
    </font>
    <font>
      <sz val="12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 applyProtection="0"/>
    <xf numFmtId="0" fontId="5" fillId="0" borderId="0" applyProtection="0"/>
    <xf numFmtId="0" fontId="12" fillId="0" borderId="0"/>
    <xf numFmtId="3" fontId="24" fillId="0" borderId="0"/>
  </cellStyleXfs>
  <cellXfs count="166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0" fontId="12" fillId="0" borderId="0" xfId="0" applyFont="1"/>
    <xf numFmtId="0" fontId="14" fillId="2" borderId="4" xfId="0" applyFont="1" applyFill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vertical="top"/>
    </xf>
    <xf numFmtId="0" fontId="13" fillId="0" borderId="0" xfId="0" applyFont="1"/>
    <xf numFmtId="0" fontId="19" fillId="0" borderId="4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4" fontId="15" fillId="2" borderId="4" xfId="0" applyNumberFormat="1" applyFont="1" applyFill="1" applyBorder="1" applyAlignment="1">
      <alignment vertical="top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20" fillId="0" borderId="10" xfId="0" applyNumberFormat="1" applyFont="1" applyBorder="1"/>
    <xf numFmtId="0" fontId="2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0" fillId="0" borderId="12" xfId="0" applyBorder="1"/>
    <xf numFmtId="4" fontId="4" fillId="3" borderId="20" xfId="1" applyNumberFormat="1" applyFont="1" applyFill="1" applyBorder="1" applyAlignment="1" applyProtection="1">
      <alignment vertical="top"/>
    </xf>
    <xf numFmtId="0" fontId="2" fillId="0" borderId="20" xfId="1" applyFont="1" applyFill="1" applyBorder="1" applyAlignment="1" applyProtection="1">
      <alignment horizontal="center" vertical="top" wrapText="1"/>
    </xf>
    <xf numFmtId="4" fontId="4" fillId="0" borderId="20" xfId="1" applyNumberFormat="1" applyFont="1" applyFill="1" applyBorder="1" applyAlignment="1" applyProtection="1">
      <alignment vertical="top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16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4" fontId="4" fillId="2" borderId="0" xfId="0" applyNumberFormat="1" applyFont="1" applyFill="1" applyBorder="1"/>
    <xf numFmtId="4" fontId="4" fillId="2" borderId="0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0" fontId="25" fillId="0" borderId="30" xfId="0" applyFont="1" applyBorder="1"/>
    <xf numFmtId="0" fontId="25" fillId="0" borderId="0" xfId="0" applyFont="1" applyBorder="1"/>
    <xf numFmtId="4" fontId="26" fillId="0" borderId="0" xfId="0" applyNumberFormat="1" applyFont="1" applyBorder="1"/>
    <xf numFmtId="0" fontId="25" fillId="0" borderId="24" xfId="0" applyFont="1" applyFill="1" applyBorder="1"/>
    <xf numFmtId="0" fontId="25" fillId="0" borderId="31" xfId="0" applyFont="1" applyFill="1" applyBorder="1"/>
    <xf numFmtId="0" fontId="25" fillId="0" borderId="32" xfId="0" applyFont="1" applyBorder="1"/>
    <xf numFmtId="4" fontId="4" fillId="3" borderId="33" xfId="1" applyNumberFormat="1" applyFont="1" applyFill="1" applyBorder="1" applyAlignment="1" applyProtection="1">
      <alignment vertical="top"/>
    </xf>
    <xf numFmtId="4" fontId="4" fillId="0" borderId="33" xfId="1" applyNumberFormat="1" applyFont="1" applyFill="1" applyBorder="1" applyAlignment="1" applyProtection="1">
      <alignment vertical="top"/>
    </xf>
    <xf numFmtId="4" fontId="26" fillId="0" borderId="32" xfId="0" applyNumberFormat="1" applyFont="1" applyFill="1" applyBorder="1"/>
    <xf numFmtId="4" fontId="26" fillId="0" borderId="34" xfId="0" applyNumberFormat="1" applyFont="1" applyFill="1" applyBorder="1"/>
    <xf numFmtId="0" fontId="4" fillId="0" borderId="13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39" xfId="0" applyFont="1" applyBorder="1"/>
    <xf numFmtId="0" fontId="11" fillId="0" borderId="11" xfId="0" applyFont="1" applyBorder="1"/>
    <xf numFmtId="0" fontId="2" fillId="0" borderId="11" xfId="0" applyFont="1" applyBorder="1" applyAlignment="1">
      <alignment horizontal="center"/>
    </xf>
    <xf numFmtId="0" fontId="0" fillId="0" borderId="40" xfId="0" applyBorder="1"/>
    <xf numFmtId="0" fontId="4" fillId="0" borderId="7" xfId="0" applyFont="1" applyBorder="1"/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1" fillId="4" borderId="3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/>
    <xf numFmtId="0" fontId="6" fillId="4" borderId="19" xfId="0" applyFont="1" applyFill="1" applyBorder="1" applyAlignment="1"/>
    <xf numFmtId="0" fontId="27" fillId="4" borderId="13" xfId="0" applyFont="1" applyFill="1" applyBorder="1"/>
    <xf numFmtId="0" fontId="25" fillId="4" borderId="14" xfId="0" applyFont="1" applyFill="1" applyBorder="1" applyAlignment="1">
      <alignment horizontal="center"/>
    </xf>
    <xf numFmtId="4" fontId="25" fillId="4" borderId="14" xfId="0" applyNumberFormat="1" applyFont="1" applyFill="1" applyBorder="1"/>
    <xf numFmtId="4" fontId="26" fillId="4" borderId="14" xfId="0" applyNumberFormat="1" applyFont="1" applyFill="1" applyBorder="1" applyAlignment="1">
      <alignment horizontal="right"/>
    </xf>
    <xf numFmtId="4" fontId="26" fillId="4" borderId="21" xfId="0" applyNumberFormat="1" applyFont="1" applyFill="1" applyBorder="1"/>
    <xf numFmtId="0" fontId="27" fillId="4" borderId="15" xfId="0" applyFont="1" applyFill="1" applyBorder="1"/>
    <xf numFmtId="0" fontId="25" fillId="4" borderId="6" xfId="0" applyFont="1" applyFill="1" applyBorder="1" applyAlignment="1">
      <alignment horizontal="center"/>
    </xf>
    <xf numFmtId="4" fontId="25" fillId="4" borderId="6" xfId="0" applyNumberFormat="1" applyFont="1" applyFill="1" applyBorder="1"/>
    <xf numFmtId="4" fontId="26" fillId="4" borderId="6" xfId="0" applyNumberFormat="1" applyFont="1" applyFill="1" applyBorder="1" applyAlignment="1">
      <alignment horizontal="right"/>
    </xf>
    <xf numFmtId="4" fontId="26" fillId="4" borderId="22" xfId="0" applyNumberFormat="1" applyFont="1" applyFill="1" applyBorder="1"/>
    <xf numFmtId="0" fontId="28" fillId="4" borderId="15" xfId="0" applyFont="1" applyFill="1" applyBorder="1"/>
    <xf numFmtId="0" fontId="29" fillId="4" borderId="6" xfId="0" applyFont="1" applyFill="1" applyBorder="1" applyAlignment="1">
      <alignment horizontal="center"/>
    </xf>
    <xf numFmtId="4" fontId="29" fillId="4" borderId="6" xfId="0" applyNumberFormat="1" applyFont="1" applyFill="1" applyBorder="1"/>
    <xf numFmtId="4" fontId="29" fillId="4" borderId="6" xfId="0" applyNumberFormat="1" applyFont="1" applyFill="1" applyBorder="1" applyAlignment="1">
      <alignment horizontal="right"/>
    </xf>
    <xf numFmtId="164" fontId="28" fillId="4" borderId="22" xfId="0" applyNumberFormat="1" applyFont="1" applyFill="1" applyBorder="1"/>
    <xf numFmtId="0" fontId="30" fillId="4" borderId="16" xfId="0" applyFont="1" applyFill="1" applyBorder="1"/>
    <xf numFmtId="0" fontId="29" fillId="4" borderId="17" xfId="0" applyFont="1" applyFill="1" applyBorder="1" applyAlignment="1">
      <alignment horizontal="center"/>
    </xf>
    <xf numFmtId="4" fontId="29" fillId="4" borderId="17" xfId="0" applyNumberFormat="1" applyFont="1" applyFill="1" applyBorder="1"/>
    <xf numFmtId="4" fontId="29" fillId="4" borderId="17" xfId="0" applyNumberFormat="1" applyFont="1" applyFill="1" applyBorder="1" applyAlignment="1">
      <alignment horizontal="right"/>
    </xf>
    <xf numFmtId="164" fontId="30" fillId="4" borderId="23" xfId="0" applyNumberFormat="1" applyFont="1" applyFill="1" applyBorder="1"/>
    <xf numFmtId="0" fontId="4" fillId="5" borderId="2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4" fontId="4" fillId="5" borderId="28" xfId="0" applyNumberFormat="1" applyFont="1" applyFill="1" applyBorder="1" applyAlignment="1">
      <alignment horizontal="center"/>
    </xf>
    <xf numFmtId="0" fontId="21" fillId="0" borderId="25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center" vertical="top" wrapText="1"/>
    </xf>
    <xf numFmtId="4" fontId="21" fillId="0" borderId="14" xfId="0" applyNumberFormat="1" applyFont="1" applyFill="1" applyBorder="1" applyAlignment="1">
      <alignment wrapText="1"/>
    </xf>
    <xf numFmtId="4" fontId="16" fillId="0" borderId="14" xfId="0" applyNumberFormat="1" applyFont="1" applyFill="1" applyBorder="1" applyAlignment="1">
      <alignment horizontal="right"/>
    </xf>
    <xf numFmtId="4" fontId="16" fillId="0" borderId="14" xfId="0" applyNumberFormat="1" applyFont="1" applyFill="1" applyBorder="1"/>
    <xf numFmtId="4" fontId="16" fillId="0" borderId="21" xfId="0" applyNumberFormat="1" applyFont="1" applyFill="1" applyBorder="1"/>
    <xf numFmtId="0" fontId="4" fillId="5" borderId="35" xfId="0" applyFont="1" applyFill="1" applyBorder="1" applyAlignment="1">
      <alignment horizontal="center"/>
    </xf>
    <xf numFmtId="0" fontId="2" fillId="5" borderId="36" xfId="0" applyFont="1" applyFill="1" applyBorder="1"/>
    <xf numFmtId="4" fontId="4" fillId="5" borderId="36" xfId="0" applyNumberFormat="1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4" fontId="0" fillId="0" borderId="0" xfId="0" applyNumberFormat="1" applyFont="1" applyBorder="1"/>
    <xf numFmtId="0" fontId="14" fillId="0" borderId="0" xfId="0" applyFont="1" applyBorder="1"/>
    <xf numFmtId="0" fontId="15" fillId="0" borderId="0" xfId="0" applyFont="1" applyBorder="1"/>
    <xf numFmtId="0" fontId="34" fillId="4" borderId="3" xfId="0" applyFont="1" applyFill="1" applyBorder="1"/>
    <xf numFmtId="0" fontId="2" fillId="0" borderId="41" xfId="1" applyFont="1" applyFill="1" applyBorder="1" applyAlignment="1" applyProtection="1">
      <alignment horizontal="center" vertical="top" wrapText="1"/>
    </xf>
    <xf numFmtId="4" fontId="12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  <xf numFmtId="0" fontId="35" fillId="0" borderId="0" xfId="0" applyFont="1"/>
    <xf numFmtId="0" fontId="36" fillId="0" borderId="30" xfId="0" applyFont="1" applyBorder="1"/>
    <xf numFmtId="0" fontId="18" fillId="0" borderId="0" xfId="0" applyFont="1" applyAlignment="1">
      <alignment horizontal="center"/>
    </xf>
    <xf numFmtId="0" fontId="25" fillId="0" borderId="29" xfId="0" applyFont="1" applyFill="1" applyBorder="1"/>
    <xf numFmtId="0" fontId="23" fillId="0" borderId="20" xfId="1" applyFont="1" applyFill="1" applyBorder="1" applyAlignment="1" applyProtection="1">
      <alignment horizontal="center" vertical="top" wrapText="1"/>
    </xf>
    <xf numFmtId="4" fontId="15" fillId="6" borderId="4" xfId="0" applyNumberFormat="1" applyFont="1" applyFill="1" applyBorder="1" applyAlignment="1">
      <alignment horizontal="left" vertical="top" wrapText="1"/>
    </xf>
    <xf numFmtId="4" fontId="4" fillId="7" borderId="20" xfId="1" applyNumberFormat="1" applyFont="1" applyFill="1" applyBorder="1" applyAlignment="1" applyProtection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31" fillId="6" borderId="4" xfId="0" applyFont="1" applyFill="1" applyBorder="1" applyAlignment="1">
      <alignment vertical="top" wrapText="1"/>
    </xf>
    <xf numFmtId="0" fontId="4" fillId="7" borderId="20" xfId="1" applyFont="1" applyFill="1" applyBorder="1" applyAlignment="1" applyProtection="1">
      <alignment wrapText="1"/>
    </xf>
    <xf numFmtId="0" fontId="4" fillId="7" borderId="20" xfId="1" applyFont="1" applyFill="1" applyBorder="1" applyAlignment="1" applyProtection="1">
      <alignment horizontal="left" vertical="top" wrapText="1"/>
    </xf>
    <xf numFmtId="0" fontId="37" fillId="6" borderId="0" xfId="0" applyFont="1" applyFill="1" applyBorder="1" applyAlignment="1">
      <alignment horizontal="left" vertical="top" wrapText="1"/>
    </xf>
    <xf numFmtId="0" fontId="4" fillId="7" borderId="33" xfId="1" applyFont="1" applyFill="1" applyBorder="1" applyAlignment="1" applyProtection="1">
      <alignment wrapText="1"/>
    </xf>
    <xf numFmtId="0" fontId="4" fillId="6" borderId="7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32" fillId="6" borderId="18" xfId="0" applyFont="1" applyFill="1" applyBorder="1" applyAlignment="1">
      <alignment horizontal="center"/>
    </xf>
    <xf numFmtId="0" fontId="22" fillId="6" borderId="3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center"/>
    </xf>
    <xf numFmtId="0" fontId="32" fillId="6" borderId="3" xfId="0" applyFont="1" applyFill="1" applyBorder="1"/>
    <xf numFmtId="0" fontId="32" fillId="6" borderId="19" xfId="0" applyFont="1" applyFill="1" applyBorder="1"/>
    <xf numFmtId="0" fontId="2" fillId="0" borderId="33" xfId="1" applyFont="1" applyFill="1" applyBorder="1" applyAlignment="1" applyProtection="1">
      <alignment horizontal="center" vertical="top" wrapText="1"/>
    </xf>
    <xf numFmtId="4" fontId="0" fillId="0" borderId="0" xfId="0" applyNumberFormat="1" applyFont="1" applyBorder="1" applyAlignment="1">
      <alignment horizontal="center"/>
    </xf>
    <xf numFmtId="4" fontId="26" fillId="0" borderId="30" xfId="0" applyNumberFormat="1" applyFont="1" applyFill="1" applyBorder="1"/>
    <xf numFmtId="4" fontId="26" fillId="0" borderId="1" xfId="0" applyNumberFormat="1" applyFont="1" applyFill="1" applyBorder="1"/>
    <xf numFmtId="4" fontId="26" fillId="0" borderId="0" xfId="0" applyNumberFormat="1" applyFont="1" applyFill="1" applyBorder="1"/>
    <xf numFmtId="4" fontId="26" fillId="0" borderId="2" xfId="0" applyNumberFormat="1" applyFont="1" applyFill="1" applyBorder="1"/>
    <xf numFmtId="0" fontId="17" fillId="4" borderId="18" xfId="0" applyFont="1" applyFill="1" applyBorder="1" applyAlignment="1">
      <alignment horizontal="left"/>
    </xf>
    <xf numFmtId="0" fontId="4" fillId="0" borderId="15" xfId="0" applyFont="1" applyBorder="1" applyAlignment="1">
      <alignment horizontal="center" vertical="top"/>
    </xf>
    <xf numFmtId="0" fontId="8" fillId="8" borderId="13" xfId="0" applyFont="1" applyFill="1" applyBorder="1"/>
    <xf numFmtId="0" fontId="4" fillId="8" borderId="25" xfId="0" applyFont="1" applyFill="1" applyBorder="1" applyAlignment="1">
      <alignment horizontal="left" vertical="top" wrapText="1"/>
    </xf>
    <xf numFmtId="0" fontId="5" fillId="8" borderId="14" xfId="0" applyFont="1" applyFill="1" applyBorder="1" applyAlignment="1">
      <alignment horizontal="center"/>
    </xf>
    <xf numFmtId="4" fontId="5" fillId="8" borderId="14" xfId="0" applyNumberFormat="1" applyFont="1" applyFill="1" applyBorder="1"/>
    <xf numFmtId="4" fontId="3" fillId="8" borderId="21" xfId="0" applyNumberFormat="1" applyFont="1" applyFill="1" applyBorder="1"/>
    <xf numFmtId="0" fontId="8" fillId="8" borderId="15" xfId="0" applyFont="1" applyFill="1" applyBorder="1"/>
    <xf numFmtId="0" fontId="8" fillId="8" borderId="5" xfId="0" applyFont="1" applyFill="1" applyBorder="1"/>
    <xf numFmtId="0" fontId="5" fillId="8" borderId="6" xfId="0" applyFont="1" applyFill="1" applyBorder="1" applyAlignment="1">
      <alignment horizontal="center"/>
    </xf>
    <xf numFmtId="4" fontId="5" fillId="8" borderId="6" xfId="0" applyNumberFormat="1" applyFont="1" applyFill="1" applyBorder="1"/>
    <xf numFmtId="4" fontId="5" fillId="8" borderId="6" xfId="0" applyNumberFormat="1" applyFont="1" applyFill="1" applyBorder="1" applyAlignment="1">
      <alignment horizontal="right"/>
    </xf>
    <xf numFmtId="4" fontId="3" fillId="8" borderId="22" xfId="0" applyNumberFormat="1" applyFont="1" applyFill="1" applyBorder="1"/>
    <xf numFmtId="0" fontId="9" fillId="8" borderId="16" xfId="0" applyFont="1" applyFill="1" applyBorder="1"/>
    <xf numFmtId="0" fontId="8" fillId="8" borderId="26" xfId="0" applyFont="1" applyFill="1" applyBorder="1"/>
    <xf numFmtId="0" fontId="10" fillId="8" borderId="17" xfId="0" applyFont="1" applyFill="1" applyBorder="1" applyAlignment="1">
      <alignment horizontal="center"/>
    </xf>
    <xf numFmtId="4" fontId="10" fillId="8" borderId="17" xfId="0" applyNumberFormat="1" applyFont="1" applyFill="1" applyBorder="1"/>
    <xf numFmtId="4" fontId="10" fillId="8" borderId="17" xfId="0" applyNumberFormat="1" applyFont="1" applyFill="1" applyBorder="1" applyAlignment="1">
      <alignment horizontal="right"/>
    </xf>
    <xf numFmtId="164" fontId="9" fillId="8" borderId="23" xfId="0" applyNumberFormat="1" applyFont="1" applyFill="1" applyBorder="1"/>
    <xf numFmtId="0" fontId="15" fillId="0" borderId="15" xfId="0" applyFont="1" applyBorder="1" applyAlignment="1">
      <alignment horizontal="center" vertical="top"/>
    </xf>
    <xf numFmtId="0" fontId="15" fillId="6" borderId="4" xfId="0" applyFont="1" applyFill="1" applyBorder="1" applyAlignment="1">
      <alignment horizontal="left" vertical="top" wrapText="1"/>
    </xf>
    <xf numFmtId="0" fontId="14" fillId="0" borderId="20" xfId="1" applyFont="1" applyFill="1" applyBorder="1" applyAlignment="1" applyProtection="1">
      <alignment horizontal="center" vertical="top" wrapText="1"/>
    </xf>
    <xf numFmtId="4" fontId="15" fillId="0" borderId="20" xfId="1" applyNumberFormat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>
      <alignment horizontal="center" vertical="top" wrapText="1"/>
    </xf>
    <xf numFmtId="4" fontId="0" fillId="0" borderId="4" xfId="0" applyNumberFormat="1" applyFont="1" applyBorder="1" applyAlignment="1">
      <alignment vertical="top"/>
    </xf>
    <xf numFmtId="4" fontId="15" fillId="0" borderId="4" xfId="1" applyNumberFormat="1" applyFont="1" applyFill="1" applyBorder="1" applyAlignment="1" applyProtection="1">
      <alignment vertical="top"/>
    </xf>
    <xf numFmtId="4" fontId="15" fillId="0" borderId="43" xfId="1" applyNumberFormat="1" applyFont="1" applyFill="1" applyBorder="1" applyAlignment="1" applyProtection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9" borderId="4" xfId="0" applyFont="1" applyFill="1" applyBorder="1" applyAlignment="1">
      <alignment vertical="top"/>
    </xf>
    <xf numFmtId="0" fontId="14" fillId="0" borderId="42" xfId="1" applyFont="1" applyFill="1" applyBorder="1" applyAlignment="1" applyProtection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4" fillId="0" borderId="44" xfId="1" applyFont="1" applyFill="1" applyBorder="1" applyAlignment="1" applyProtection="1">
      <alignment horizontal="center" vertical="top" wrapText="1"/>
    </xf>
    <xf numFmtId="0" fontId="40" fillId="0" borderId="0" xfId="0" applyFont="1" applyBorder="1"/>
    <xf numFmtId="4" fontId="15" fillId="0" borderId="45" xfId="1" applyNumberFormat="1" applyFont="1" applyFill="1" applyBorder="1" applyAlignment="1" applyProtection="1">
      <alignment vertical="top"/>
    </xf>
    <xf numFmtId="4" fontId="15" fillId="0" borderId="46" xfId="1" applyNumberFormat="1" applyFont="1" applyFill="1" applyBorder="1" applyAlignment="1" applyProtection="1">
      <alignment vertical="top"/>
    </xf>
    <xf numFmtId="4" fontId="20" fillId="8" borderId="14" xfId="0" applyNumberFormat="1" applyFont="1" applyFill="1" applyBorder="1" applyAlignment="1">
      <alignment horizontal="right"/>
    </xf>
    <xf numFmtId="0" fontId="7" fillId="6" borderId="25" xfId="0" applyFont="1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14" fontId="12" fillId="6" borderId="3" xfId="0" applyNumberFormat="1" applyFont="1" applyFill="1" applyBorder="1" applyAlignment="1">
      <alignment horizontal="center" vertical="center"/>
    </xf>
  </cellXfs>
  <cellStyles count="4">
    <cellStyle name="Excel Built-in Normal" xfId="1" xr:uid="{00000000-0005-0000-0000-000000000000}"/>
    <cellStyle name="Normální" xfId="0" builtinId="0"/>
    <cellStyle name="Normální 2" xfId="2" xr:uid="{00000000-0005-0000-0000-000002000000}"/>
    <cellStyle name="Zboží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11</xdr:row>
      <xdr:rowOff>9525</xdr:rowOff>
    </xdr:from>
    <xdr:to>
      <xdr:col>7</xdr:col>
      <xdr:colOff>1133475</xdr:colOff>
      <xdr:row>11</xdr:row>
      <xdr:rowOff>1504950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48300"/>
          <a:ext cx="876300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390525</xdr:colOff>
      <xdr:row>12</xdr:row>
      <xdr:rowOff>1</xdr:rowOff>
    </xdr:from>
    <xdr:ext cx="724526" cy="895350"/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4048126"/>
          <a:ext cx="724526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266702</xdr:colOff>
      <xdr:row>14</xdr:row>
      <xdr:rowOff>38100</xdr:rowOff>
    </xdr:from>
    <xdr:to>
      <xdr:col>7</xdr:col>
      <xdr:colOff>1181099</xdr:colOff>
      <xdr:row>15</xdr:row>
      <xdr:rowOff>19051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310438" y="6510339"/>
          <a:ext cx="771526" cy="9143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284285</xdr:colOff>
      <xdr:row>13</xdr:row>
      <xdr:rowOff>9525</xdr:rowOff>
    </xdr:from>
    <xdr:to>
      <xdr:col>7</xdr:col>
      <xdr:colOff>1152525</xdr:colOff>
      <xdr:row>13</xdr:row>
      <xdr:rowOff>723900</xdr:rowOff>
    </xdr:to>
    <xdr:pic>
      <xdr:nvPicPr>
        <xdr:cNvPr id="37" name="Obrázek 36" descr="image31444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6585" y="5543550"/>
          <a:ext cx="86824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15</xdr:row>
      <xdr:rowOff>28576</xdr:rowOff>
    </xdr:from>
    <xdr:to>
      <xdr:col>8</xdr:col>
      <xdr:colOff>66676</xdr:colOff>
      <xdr:row>15</xdr:row>
      <xdr:rowOff>1142542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7143751"/>
          <a:ext cx="1323976" cy="1113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85726</xdr:colOff>
      <xdr:row>16</xdr:row>
      <xdr:rowOff>19050</xdr:rowOff>
    </xdr:from>
    <xdr:to>
      <xdr:col>8</xdr:col>
      <xdr:colOff>123826</xdr:colOff>
      <xdr:row>17</xdr:row>
      <xdr:rowOff>29696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6" y="8353425"/>
          <a:ext cx="1409700" cy="16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447675</xdr:colOff>
      <xdr:row>17</xdr:row>
      <xdr:rowOff>38100</xdr:rowOff>
    </xdr:from>
    <xdr:to>
      <xdr:col>7</xdr:col>
      <xdr:colOff>1315738</xdr:colOff>
      <xdr:row>20</xdr:row>
      <xdr:rowOff>41971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0458450"/>
          <a:ext cx="868063" cy="851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H16"/>
  <sheetViews>
    <sheetView view="pageBreakPreview" zoomScale="90" zoomScaleNormal="100" zoomScaleSheetLayoutView="90" workbookViewId="0">
      <selection activeCell="H1" sqref="H1:I1"/>
    </sheetView>
  </sheetViews>
  <sheetFormatPr defaultRowHeight="12.75" x14ac:dyDescent="0.2"/>
  <cols>
    <col min="1" max="1" width="2.28515625" customWidth="1"/>
    <col min="2" max="2" width="40.42578125" customWidth="1"/>
    <col min="4" max="4" width="6.5703125" customWidth="1"/>
    <col min="5" max="5" width="14.28515625" customWidth="1"/>
    <col min="6" max="6" width="12.5703125" customWidth="1"/>
    <col min="7" max="7" width="21.42578125" customWidth="1"/>
    <col min="8" max="8" width="2.42578125" customWidth="1"/>
  </cols>
  <sheetData>
    <row r="1" spans="1:8" ht="15" x14ac:dyDescent="0.2">
      <c r="A1" s="44"/>
      <c r="B1" s="45"/>
      <c r="C1" s="46"/>
      <c r="D1" s="19"/>
      <c r="E1" s="19"/>
      <c r="F1" s="19"/>
      <c r="G1" s="19"/>
      <c r="H1" s="47"/>
    </row>
    <row r="2" spans="1:8" ht="16.5" customHeight="1" x14ac:dyDescent="0.2">
      <c r="A2" s="48"/>
      <c r="B2" s="91" t="s">
        <v>52</v>
      </c>
      <c r="C2" s="92" t="s">
        <v>12</v>
      </c>
      <c r="D2" s="2"/>
      <c r="E2" s="2"/>
      <c r="F2" s="2"/>
      <c r="G2" s="2"/>
      <c r="H2" s="13"/>
    </row>
    <row r="3" spans="1:8" ht="7.5" customHeight="1" thickBot="1" x14ac:dyDescent="0.25">
      <c r="A3" s="48"/>
      <c r="B3" s="2"/>
      <c r="C3" s="1"/>
      <c r="D3" s="2"/>
      <c r="E3" s="2"/>
      <c r="F3" s="2"/>
      <c r="G3" s="2"/>
      <c r="H3" s="13"/>
    </row>
    <row r="4" spans="1:8" ht="21" thickBot="1" x14ac:dyDescent="0.35">
      <c r="A4" s="49"/>
      <c r="B4" s="124" t="s">
        <v>23</v>
      </c>
      <c r="C4" s="51"/>
      <c r="D4" s="93" t="s">
        <v>43</v>
      </c>
      <c r="E4" s="52"/>
      <c r="F4" s="53"/>
      <c r="G4" s="54"/>
      <c r="H4" s="50"/>
    </row>
    <row r="5" spans="1:8" ht="8.25" customHeight="1" x14ac:dyDescent="0.2">
      <c r="A5" s="24"/>
      <c r="B5" s="17"/>
      <c r="C5" s="18"/>
      <c r="D5" s="19"/>
      <c r="E5" s="19"/>
      <c r="F5" s="19"/>
      <c r="G5" s="19"/>
      <c r="H5" s="13"/>
    </row>
    <row r="6" spans="1:8" x14ac:dyDescent="0.2">
      <c r="A6" s="11"/>
      <c r="B6" s="12"/>
      <c r="C6" s="12"/>
      <c r="D6" s="12"/>
      <c r="E6" s="119" t="s">
        <v>17</v>
      </c>
      <c r="F6" s="119" t="s">
        <v>18</v>
      </c>
      <c r="G6" s="90" t="s">
        <v>16</v>
      </c>
      <c r="H6" s="13"/>
    </row>
    <row r="7" spans="1:8" ht="15.75" x14ac:dyDescent="0.25">
      <c r="A7" s="11"/>
      <c r="B7" s="100"/>
      <c r="C7" s="98"/>
      <c r="D7" s="32"/>
      <c r="E7" s="120"/>
      <c r="F7" s="120"/>
      <c r="G7" s="121"/>
      <c r="H7" s="13"/>
    </row>
    <row r="8" spans="1:8" ht="15.75" x14ac:dyDescent="0.25">
      <c r="A8" s="11"/>
      <c r="B8" s="35" t="s">
        <v>41</v>
      </c>
      <c r="C8" s="158" t="s">
        <v>51</v>
      </c>
      <c r="D8" s="33"/>
      <c r="E8" s="122">
        <f>'1.etapa PZTS'!E32</f>
        <v>0</v>
      </c>
      <c r="F8" s="122">
        <f>'1.etapa PZTS'!G33</f>
        <v>0</v>
      </c>
      <c r="G8" s="123">
        <f>E8+F8</f>
        <v>0</v>
      </c>
      <c r="H8" s="13"/>
    </row>
    <row r="9" spans="1:8" ht="15.75" x14ac:dyDescent="0.25">
      <c r="A9" s="11"/>
      <c r="B9" s="35"/>
      <c r="C9" s="158"/>
      <c r="D9" s="33"/>
      <c r="E9" s="122"/>
      <c r="F9" s="122"/>
      <c r="G9" s="123"/>
      <c r="H9" s="13"/>
    </row>
    <row r="10" spans="1:8" ht="15.75" x14ac:dyDescent="0.25">
      <c r="A10" s="11"/>
      <c r="B10" s="36"/>
      <c r="C10" s="37"/>
      <c r="D10" s="37"/>
      <c r="E10" s="40"/>
      <c r="F10" s="40"/>
      <c r="G10" s="41"/>
      <c r="H10" s="13"/>
    </row>
    <row r="11" spans="1:8" ht="16.5" thickBot="1" x14ac:dyDescent="0.3">
      <c r="A11" s="11"/>
      <c r="B11" s="33"/>
      <c r="C11" s="33"/>
      <c r="D11" s="33"/>
      <c r="E11" s="34"/>
      <c r="F11" s="34"/>
      <c r="G11" s="34"/>
      <c r="H11" s="13"/>
    </row>
    <row r="12" spans="1:8" ht="15.75" x14ac:dyDescent="0.25">
      <c r="A12" s="11"/>
      <c r="B12" s="55" t="s">
        <v>6</v>
      </c>
      <c r="C12" s="56"/>
      <c r="D12" s="57"/>
      <c r="E12" s="58"/>
      <c r="F12" s="57"/>
      <c r="G12" s="59">
        <f>E8</f>
        <v>0</v>
      </c>
      <c r="H12" s="13"/>
    </row>
    <row r="13" spans="1:8" ht="15.75" x14ac:dyDescent="0.25">
      <c r="A13" s="11"/>
      <c r="B13" s="60" t="s">
        <v>8</v>
      </c>
      <c r="C13" s="61" t="s">
        <v>11</v>
      </c>
      <c r="D13" s="62"/>
      <c r="E13" s="63"/>
      <c r="F13" s="62"/>
      <c r="G13" s="64">
        <f>F8</f>
        <v>0</v>
      </c>
      <c r="H13" s="13"/>
    </row>
    <row r="14" spans="1:8" ht="15.75" x14ac:dyDescent="0.25">
      <c r="A14" s="11"/>
      <c r="B14" s="65" t="s">
        <v>7</v>
      </c>
      <c r="C14" s="66"/>
      <c r="D14" s="67"/>
      <c r="E14" s="68"/>
      <c r="F14" s="67"/>
      <c r="G14" s="69">
        <f>G8</f>
        <v>0</v>
      </c>
      <c r="H14" s="13"/>
    </row>
    <row r="15" spans="1:8" ht="16.5" thickBot="1" x14ac:dyDescent="0.3">
      <c r="A15" s="11"/>
      <c r="B15" s="70" t="s">
        <v>13</v>
      </c>
      <c r="C15" s="71"/>
      <c r="D15" s="72"/>
      <c r="E15" s="73"/>
      <c r="F15" s="72"/>
      <c r="G15" s="74">
        <f>G14*1.21</f>
        <v>0</v>
      </c>
      <c r="H15" s="13"/>
    </row>
    <row r="16" spans="1:8" ht="13.5" thickBot="1" x14ac:dyDescent="0.25">
      <c r="A16" s="14"/>
      <c r="B16" s="15"/>
      <c r="C16" s="15"/>
      <c r="D16" s="15"/>
      <c r="E16" s="16"/>
      <c r="F16" s="16"/>
      <c r="G16" s="16"/>
      <c r="H16" s="20"/>
    </row>
  </sheetData>
  <pageMargins left="0.43307086614173229" right="0.11811023622047245" top="0.39370078740157483" bottom="0.51181102362204722" header="0.11811023622047245" footer="0.51181102362204722"/>
  <pageSetup paperSize="9" scale="80" orientation="portrait" horizontalDpi="4294967293" verticalDpi="4294967293" r:id="rId1"/>
  <headerFooter alignWithMargins="0"/>
  <rowBreaks count="1" manualBreakCount="1">
    <brk id="3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I41"/>
  <sheetViews>
    <sheetView tabSelected="1" topLeftCell="A16" workbookViewId="0">
      <selection activeCell="I26" sqref="I26"/>
    </sheetView>
  </sheetViews>
  <sheetFormatPr defaultRowHeight="12.75" x14ac:dyDescent="0.2"/>
  <cols>
    <col min="1" max="1" width="4.28515625" customWidth="1"/>
    <col min="2" max="2" width="45.140625" customWidth="1"/>
    <col min="3" max="3" width="7.28515625" customWidth="1"/>
    <col min="4" max="4" width="11.5703125" customWidth="1"/>
    <col min="5" max="5" width="10.85546875" customWidth="1"/>
    <col min="6" max="6" width="9.42578125" customWidth="1"/>
    <col min="7" max="7" width="16" customWidth="1"/>
    <col min="8" max="8" width="20.5703125" customWidth="1"/>
  </cols>
  <sheetData>
    <row r="1" spans="1:9" ht="7.5" customHeight="1" thickBot="1" x14ac:dyDescent="0.25">
      <c r="A1" s="2"/>
      <c r="B1" s="2"/>
      <c r="C1" s="1"/>
      <c r="D1" s="2"/>
      <c r="E1" s="2"/>
      <c r="F1" s="2"/>
      <c r="G1" s="2"/>
    </row>
    <row r="2" spans="1:9" ht="21" thickBot="1" x14ac:dyDescent="0.35">
      <c r="A2" s="113"/>
      <c r="B2" s="114" t="s">
        <v>50</v>
      </c>
      <c r="C2" s="115"/>
      <c r="D2" s="116"/>
      <c r="E2" s="165">
        <v>44470</v>
      </c>
      <c r="F2" s="165"/>
      <c r="G2" s="117"/>
    </row>
    <row r="3" spans="1:9" ht="8.25" customHeight="1" thickBot="1" x14ac:dyDescent="0.25">
      <c r="A3" s="24"/>
      <c r="B3" s="3"/>
      <c r="C3" s="1"/>
      <c r="D3" s="2"/>
      <c r="E3" s="2"/>
      <c r="F3" s="2"/>
      <c r="G3" s="25"/>
    </row>
    <row r="4" spans="1:9" x14ac:dyDescent="0.2">
      <c r="A4" s="75" t="s">
        <v>0</v>
      </c>
      <c r="B4" s="76" t="s">
        <v>1</v>
      </c>
      <c r="C4" s="77" t="s">
        <v>2</v>
      </c>
      <c r="D4" s="162" t="s">
        <v>9</v>
      </c>
      <c r="E4" s="163"/>
      <c r="F4" s="162" t="s">
        <v>10</v>
      </c>
      <c r="G4" s="164"/>
    </row>
    <row r="5" spans="1:9" ht="13.5" thickBot="1" x14ac:dyDescent="0.25">
      <c r="A5" s="84"/>
      <c r="B5" s="85"/>
      <c r="C5" s="86" t="s">
        <v>3</v>
      </c>
      <c r="D5" s="87" t="s">
        <v>4</v>
      </c>
      <c r="E5" s="88" t="s">
        <v>5</v>
      </c>
      <c r="F5" s="87" t="s">
        <v>4</v>
      </c>
      <c r="G5" s="89" t="s">
        <v>5</v>
      </c>
    </row>
    <row r="6" spans="1:9" ht="9" customHeight="1" thickBot="1" x14ac:dyDescent="0.25">
      <c r="A6" s="110"/>
      <c r="B6" s="111"/>
      <c r="C6" s="111"/>
      <c r="D6" s="111"/>
      <c r="E6" s="111"/>
      <c r="F6" s="111"/>
      <c r="G6" s="112"/>
    </row>
    <row r="7" spans="1:9" s="4" customFormat="1" ht="12.75" customHeight="1" x14ac:dyDescent="0.2">
      <c r="A7" s="42"/>
      <c r="B7" s="78" t="s">
        <v>44</v>
      </c>
      <c r="C7" s="79"/>
      <c r="D7" s="80"/>
      <c r="E7" s="81"/>
      <c r="F7" s="82"/>
      <c r="G7" s="83"/>
      <c r="H7" s="7"/>
    </row>
    <row r="8" spans="1:9" s="152" customFormat="1" ht="15.75" customHeight="1" x14ac:dyDescent="0.2">
      <c r="A8" s="143">
        <v>1</v>
      </c>
      <c r="B8" s="154" t="s">
        <v>42</v>
      </c>
      <c r="C8" s="155">
        <v>1</v>
      </c>
      <c r="D8" s="148"/>
      <c r="E8" s="149">
        <f>C8*D8</f>
        <v>0</v>
      </c>
      <c r="F8" s="148"/>
      <c r="G8" s="150">
        <f>C8*F8</f>
        <v>0</v>
      </c>
      <c r="H8" s="151"/>
      <c r="I8" s="95"/>
    </row>
    <row r="9" spans="1:9" s="152" customFormat="1" ht="16.5" customHeight="1" x14ac:dyDescent="0.2">
      <c r="A9" s="143">
        <v>2</v>
      </c>
      <c r="B9" s="154" t="s">
        <v>24</v>
      </c>
      <c r="C9" s="156">
        <v>1</v>
      </c>
      <c r="D9" s="148"/>
      <c r="E9" s="149">
        <f t="shared" ref="E9:E30" si="0">C9*D9</f>
        <v>0</v>
      </c>
      <c r="F9" s="148"/>
      <c r="G9" s="150">
        <f t="shared" ref="G9:G30" si="1">C9*F9</f>
        <v>0</v>
      </c>
      <c r="H9" s="151"/>
      <c r="I9" s="95"/>
    </row>
    <row r="10" spans="1:9" s="152" customFormat="1" ht="15" customHeight="1" x14ac:dyDescent="0.2">
      <c r="A10" s="143">
        <v>3</v>
      </c>
      <c r="B10" s="154" t="s">
        <v>25</v>
      </c>
      <c r="C10" s="156">
        <v>1</v>
      </c>
      <c r="D10" s="148"/>
      <c r="E10" s="149">
        <f t="shared" si="0"/>
        <v>0</v>
      </c>
      <c r="F10" s="148"/>
      <c r="G10" s="150">
        <f t="shared" si="1"/>
        <v>0</v>
      </c>
      <c r="H10" s="153"/>
      <c r="I10" s="95"/>
    </row>
    <row r="11" spans="1:9" s="4" customFormat="1" ht="39" customHeight="1" x14ac:dyDescent="0.2">
      <c r="A11" s="125">
        <v>4</v>
      </c>
      <c r="B11" s="103" t="s">
        <v>40</v>
      </c>
      <c r="C11" s="22">
        <v>11</v>
      </c>
      <c r="D11" s="23"/>
      <c r="E11" s="149">
        <f t="shared" si="0"/>
        <v>0</v>
      </c>
      <c r="F11" s="23"/>
      <c r="G11" s="150">
        <f t="shared" si="1"/>
        <v>0</v>
      </c>
      <c r="H11" s="7"/>
      <c r="I11" s="95"/>
    </row>
    <row r="12" spans="1:9" s="4" customFormat="1" ht="125.25" customHeight="1" x14ac:dyDescent="0.2">
      <c r="A12" s="125">
        <v>5</v>
      </c>
      <c r="B12" s="104" t="s">
        <v>26</v>
      </c>
      <c r="C12" s="8">
        <v>22</v>
      </c>
      <c r="D12" s="10"/>
      <c r="E12" s="149">
        <f t="shared" si="0"/>
        <v>0</v>
      </c>
      <c r="F12" s="10"/>
      <c r="G12" s="150">
        <f t="shared" si="1"/>
        <v>0</v>
      </c>
      <c r="H12"/>
      <c r="I12" s="95"/>
    </row>
    <row r="13" spans="1:9" s="4" customFormat="1" ht="78" customHeight="1" x14ac:dyDescent="0.2">
      <c r="A13" s="125">
        <v>6</v>
      </c>
      <c r="B13" s="105" t="s">
        <v>22</v>
      </c>
      <c r="C13" s="94">
        <v>22</v>
      </c>
      <c r="D13" s="23"/>
      <c r="E13" s="149">
        <f t="shared" si="0"/>
        <v>0</v>
      </c>
      <c r="F13" s="23"/>
      <c r="G13" s="150">
        <f t="shared" si="1"/>
        <v>0</v>
      </c>
      <c r="H13"/>
      <c r="I13" s="95"/>
    </row>
    <row r="14" spans="1:9" s="4" customFormat="1" ht="62.25" customHeight="1" x14ac:dyDescent="0.2">
      <c r="A14" s="143">
        <v>7</v>
      </c>
      <c r="B14" s="144" t="s">
        <v>27</v>
      </c>
      <c r="C14" s="147">
        <v>2</v>
      </c>
      <c r="D14" s="10"/>
      <c r="E14" s="149">
        <f t="shared" si="0"/>
        <v>0</v>
      </c>
      <c r="F14" s="10"/>
      <c r="G14" s="150">
        <f t="shared" si="1"/>
        <v>0</v>
      </c>
      <c r="H14"/>
    </row>
    <row r="15" spans="1:9" s="4" customFormat="1" ht="62.25" customHeight="1" x14ac:dyDescent="0.2">
      <c r="A15" s="143">
        <v>8</v>
      </c>
      <c r="B15" s="144" t="s">
        <v>28</v>
      </c>
      <c r="C15" s="145">
        <v>1</v>
      </c>
      <c r="D15" s="146"/>
      <c r="E15" s="149">
        <f t="shared" si="0"/>
        <v>0</v>
      </c>
      <c r="F15" s="146"/>
      <c r="G15" s="150">
        <f t="shared" si="1"/>
        <v>0</v>
      </c>
      <c r="H15" s="7"/>
      <c r="I15" s="95"/>
    </row>
    <row r="16" spans="1:9" s="4" customFormat="1" ht="96" customHeight="1" x14ac:dyDescent="0.2">
      <c r="A16" s="143">
        <v>9</v>
      </c>
      <c r="B16" s="102" t="s">
        <v>32</v>
      </c>
      <c r="C16" s="145">
        <v>9</v>
      </c>
      <c r="D16" s="146"/>
      <c r="E16" s="149">
        <f t="shared" si="0"/>
        <v>0</v>
      </c>
      <c r="F16" s="10"/>
      <c r="G16" s="150">
        <f t="shared" si="1"/>
        <v>0</v>
      </c>
      <c r="H16"/>
      <c r="I16" s="95"/>
    </row>
    <row r="17" spans="1:9" s="4" customFormat="1" ht="129.75" customHeight="1" x14ac:dyDescent="0.2">
      <c r="A17" s="125">
        <v>10</v>
      </c>
      <c r="B17" s="108" t="s">
        <v>33</v>
      </c>
      <c r="C17" s="22">
        <v>2</v>
      </c>
      <c r="D17" s="23"/>
      <c r="E17" s="149">
        <f t="shared" si="0"/>
        <v>0</v>
      </c>
      <c r="F17" s="23"/>
      <c r="G17" s="150">
        <f t="shared" si="1"/>
        <v>0</v>
      </c>
      <c r="H17"/>
    </row>
    <row r="18" spans="1:9" s="4" customFormat="1" ht="30" customHeight="1" x14ac:dyDescent="0.2">
      <c r="A18" s="143">
        <v>11</v>
      </c>
      <c r="B18" s="144" t="s">
        <v>46</v>
      </c>
      <c r="C18" s="157">
        <v>1</v>
      </c>
      <c r="D18" s="10"/>
      <c r="E18" s="149">
        <f t="shared" si="0"/>
        <v>0</v>
      </c>
      <c r="F18" s="10"/>
      <c r="G18" s="150">
        <f t="shared" si="1"/>
        <v>0</v>
      </c>
      <c r="H18"/>
    </row>
    <row r="19" spans="1:9" s="4" customFormat="1" ht="24" x14ac:dyDescent="0.2">
      <c r="A19" s="125">
        <v>12</v>
      </c>
      <c r="B19" s="107" t="s">
        <v>14</v>
      </c>
      <c r="C19" s="22">
        <v>30</v>
      </c>
      <c r="D19" s="23"/>
      <c r="E19" s="149">
        <f t="shared" si="0"/>
        <v>0</v>
      </c>
      <c r="F19" s="21"/>
      <c r="G19" s="150">
        <f t="shared" si="1"/>
        <v>0</v>
      </c>
      <c r="H19" s="7"/>
      <c r="I19" s="95"/>
    </row>
    <row r="20" spans="1:9" s="4" customFormat="1" x14ac:dyDescent="0.2">
      <c r="A20" s="125">
        <v>13</v>
      </c>
      <c r="B20" s="107" t="s">
        <v>21</v>
      </c>
      <c r="C20" s="101">
        <v>6000</v>
      </c>
      <c r="D20" s="23"/>
      <c r="E20" s="149">
        <f t="shared" si="0"/>
        <v>0</v>
      </c>
      <c r="F20" s="21"/>
      <c r="G20" s="150">
        <f t="shared" si="1"/>
        <v>0</v>
      </c>
      <c r="H20" s="99"/>
      <c r="I20" s="95"/>
    </row>
    <row r="21" spans="1:9" s="4" customFormat="1" x14ac:dyDescent="0.2">
      <c r="A21" s="125">
        <v>14</v>
      </c>
      <c r="B21" s="107" t="s">
        <v>47</v>
      </c>
      <c r="C21" s="101">
        <v>200</v>
      </c>
      <c r="D21" s="23"/>
      <c r="E21" s="149">
        <f t="shared" si="0"/>
        <v>0</v>
      </c>
      <c r="F21" s="21"/>
      <c r="G21" s="150">
        <f t="shared" si="1"/>
        <v>0</v>
      </c>
      <c r="H21" s="99"/>
      <c r="I21" s="95"/>
    </row>
    <row r="22" spans="1:9" s="4" customFormat="1" ht="24" x14ac:dyDescent="0.2">
      <c r="A22" s="125">
        <v>15</v>
      </c>
      <c r="B22" s="107" t="s">
        <v>29</v>
      </c>
      <c r="C22" s="101">
        <v>300</v>
      </c>
      <c r="D22" s="23"/>
      <c r="E22" s="149">
        <f t="shared" si="0"/>
        <v>0</v>
      </c>
      <c r="F22" s="21"/>
      <c r="G22" s="150">
        <f t="shared" si="1"/>
        <v>0</v>
      </c>
      <c r="H22" s="7"/>
      <c r="I22" s="95"/>
    </row>
    <row r="23" spans="1:9" s="4" customFormat="1" ht="25.5" customHeight="1" x14ac:dyDescent="0.2">
      <c r="A23" s="43">
        <v>16</v>
      </c>
      <c r="B23" s="104" t="s">
        <v>48</v>
      </c>
      <c r="C23" s="9">
        <v>60</v>
      </c>
      <c r="D23" s="6"/>
      <c r="E23" s="149">
        <f t="shared" si="0"/>
        <v>0</v>
      </c>
      <c r="F23" s="10"/>
      <c r="G23" s="150">
        <f t="shared" si="1"/>
        <v>0</v>
      </c>
      <c r="H23" s="7"/>
    </row>
    <row r="24" spans="1:9" s="4" customFormat="1" x14ac:dyDescent="0.2">
      <c r="A24" s="125">
        <v>17</v>
      </c>
      <c r="B24" s="106" t="s">
        <v>30</v>
      </c>
      <c r="C24" s="22">
        <v>1</v>
      </c>
      <c r="D24" s="23"/>
      <c r="E24" s="149">
        <f t="shared" si="0"/>
        <v>0</v>
      </c>
      <c r="F24" s="21"/>
      <c r="G24" s="150">
        <f t="shared" si="1"/>
        <v>0</v>
      </c>
      <c r="H24" s="7"/>
      <c r="I24" s="95"/>
    </row>
    <row r="25" spans="1:9" s="4" customFormat="1" ht="27" customHeight="1" x14ac:dyDescent="0.2">
      <c r="A25" s="43">
        <v>18</v>
      </c>
      <c r="B25" s="104" t="s">
        <v>49</v>
      </c>
      <c r="C25" s="9">
        <v>1</v>
      </c>
      <c r="D25" s="6"/>
      <c r="E25" s="149">
        <f t="shared" si="0"/>
        <v>0</v>
      </c>
      <c r="F25" s="10"/>
      <c r="G25" s="150">
        <f t="shared" si="1"/>
        <v>0</v>
      </c>
      <c r="H25" s="7"/>
    </row>
    <row r="26" spans="1:9" s="4" customFormat="1" ht="13.5" customHeight="1" x14ac:dyDescent="0.2">
      <c r="A26" s="125">
        <v>19</v>
      </c>
      <c r="B26" s="106" t="s">
        <v>45</v>
      </c>
      <c r="C26" s="22">
        <v>1</v>
      </c>
      <c r="D26" s="23"/>
      <c r="E26" s="149">
        <f t="shared" si="0"/>
        <v>0</v>
      </c>
      <c r="F26" s="21"/>
      <c r="G26" s="150">
        <f t="shared" si="1"/>
        <v>0</v>
      </c>
      <c r="H26" s="7"/>
      <c r="I26" s="95"/>
    </row>
    <row r="27" spans="1:9" s="4" customFormat="1" ht="24" x14ac:dyDescent="0.2">
      <c r="A27" s="125">
        <v>20</v>
      </c>
      <c r="B27" s="104" t="s">
        <v>31</v>
      </c>
      <c r="C27" s="5">
        <v>1</v>
      </c>
      <c r="D27" s="10"/>
      <c r="E27" s="149">
        <f t="shared" si="0"/>
        <v>0</v>
      </c>
      <c r="F27" s="10"/>
      <c r="G27" s="150">
        <f t="shared" si="1"/>
        <v>0</v>
      </c>
      <c r="H27" s="7"/>
    </row>
    <row r="28" spans="1:9" s="4" customFormat="1" ht="24" x14ac:dyDescent="0.2">
      <c r="A28" s="125">
        <v>21</v>
      </c>
      <c r="B28" s="107" t="s">
        <v>19</v>
      </c>
      <c r="C28" s="22">
        <v>1</v>
      </c>
      <c r="D28" s="23"/>
      <c r="E28" s="149">
        <f t="shared" si="0"/>
        <v>0</v>
      </c>
      <c r="F28" s="21"/>
      <c r="G28" s="150">
        <f t="shared" si="1"/>
        <v>0</v>
      </c>
      <c r="H28" s="7"/>
      <c r="I28" s="95"/>
    </row>
    <row r="29" spans="1:9" s="4" customFormat="1" x14ac:dyDescent="0.2">
      <c r="A29" s="125">
        <v>22</v>
      </c>
      <c r="B29" s="106" t="s">
        <v>15</v>
      </c>
      <c r="C29" s="22">
        <v>1</v>
      </c>
      <c r="D29" s="23"/>
      <c r="E29" s="149">
        <f t="shared" si="0"/>
        <v>0</v>
      </c>
      <c r="F29" s="21"/>
      <c r="G29" s="150">
        <f t="shared" si="1"/>
        <v>0</v>
      </c>
      <c r="H29" s="7"/>
      <c r="I29" s="95"/>
    </row>
    <row r="30" spans="1:9" s="4" customFormat="1" ht="13.5" thickBot="1" x14ac:dyDescent="0.25">
      <c r="A30" s="26">
        <v>23</v>
      </c>
      <c r="B30" s="109" t="s">
        <v>20</v>
      </c>
      <c r="C30" s="118">
        <v>1</v>
      </c>
      <c r="D30" s="39"/>
      <c r="E30" s="159">
        <f t="shared" si="0"/>
        <v>0</v>
      </c>
      <c r="F30" s="38"/>
      <c r="G30" s="160">
        <f t="shared" si="1"/>
        <v>0</v>
      </c>
      <c r="H30" s="7"/>
      <c r="I30" s="95"/>
    </row>
    <row r="31" spans="1:9" ht="12" customHeight="1" thickBot="1" x14ac:dyDescent="0.25">
      <c r="A31" s="27"/>
      <c r="B31" s="12"/>
      <c r="C31" s="28"/>
      <c r="D31" s="29"/>
      <c r="E31" s="30"/>
      <c r="F31" s="29"/>
      <c r="G31" s="31"/>
      <c r="I31" s="96"/>
    </row>
    <row r="32" spans="1:9" x14ac:dyDescent="0.2">
      <c r="A32" s="126" t="s">
        <v>6</v>
      </c>
      <c r="B32" s="127"/>
      <c r="C32" s="128"/>
      <c r="D32" s="129"/>
      <c r="E32" s="161">
        <f>SUM(E8:E31)</f>
        <v>0</v>
      </c>
      <c r="F32" s="129"/>
      <c r="G32" s="130"/>
      <c r="I32" s="96"/>
    </row>
    <row r="33" spans="1:9" x14ac:dyDescent="0.2">
      <c r="A33" s="131" t="s">
        <v>8</v>
      </c>
      <c r="B33" s="132"/>
      <c r="C33" s="133" t="s">
        <v>11</v>
      </c>
      <c r="D33" s="134"/>
      <c r="E33" s="135"/>
      <c r="F33" s="134"/>
      <c r="G33" s="136">
        <f>SUM(G8:G30)</f>
        <v>0</v>
      </c>
      <c r="I33" s="96"/>
    </row>
    <row r="34" spans="1:9" ht="15.75" thickBot="1" x14ac:dyDescent="0.3">
      <c r="A34" s="137" t="s">
        <v>7</v>
      </c>
      <c r="B34" s="138"/>
      <c r="C34" s="139"/>
      <c r="D34" s="140"/>
      <c r="E34" s="141"/>
      <c r="F34" s="140"/>
      <c r="G34" s="142">
        <f>E32+G33</f>
        <v>0</v>
      </c>
      <c r="I34" s="96"/>
    </row>
    <row r="35" spans="1:9" x14ac:dyDescent="0.2">
      <c r="I35" s="96"/>
    </row>
    <row r="36" spans="1:9" x14ac:dyDescent="0.2">
      <c r="B36" t="s">
        <v>34</v>
      </c>
      <c r="I36" s="96"/>
    </row>
    <row r="37" spans="1:9" x14ac:dyDescent="0.2">
      <c r="B37" t="s">
        <v>35</v>
      </c>
      <c r="D37" s="97"/>
      <c r="I37" s="96"/>
    </row>
    <row r="38" spans="1:9" x14ac:dyDescent="0.2">
      <c r="B38" t="s">
        <v>36</v>
      </c>
      <c r="I38" s="96"/>
    </row>
    <row r="39" spans="1:9" x14ac:dyDescent="0.2">
      <c r="B39" t="s">
        <v>37</v>
      </c>
      <c r="I39" s="96"/>
    </row>
    <row r="40" spans="1:9" x14ac:dyDescent="0.2">
      <c r="B40" t="s">
        <v>39</v>
      </c>
      <c r="I40" s="96"/>
    </row>
    <row r="41" spans="1:9" x14ac:dyDescent="0.2">
      <c r="B41" t="s">
        <v>38</v>
      </c>
    </row>
  </sheetData>
  <mergeCells count="3">
    <mergeCell ref="D4:E4"/>
    <mergeCell ref="F4:G4"/>
    <mergeCell ref="E2:F2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MUZEUM</vt:lpstr>
      <vt:lpstr>1.etapa PZTS</vt:lpstr>
      <vt:lpstr>MUZEUM!Oblast_tisku</vt:lpstr>
    </vt:vector>
  </TitlesOfParts>
  <Company>PPS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MUZEUM</dc:title>
  <dc:subject>ELEKTRO</dc:subject>
  <dc:creator>Jaroslav Schovánek</dc:creator>
  <cp:lastModifiedBy>kalivoda</cp:lastModifiedBy>
  <cp:lastPrinted>2019-11-27T07:47:57Z</cp:lastPrinted>
  <dcterms:created xsi:type="dcterms:W3CDTF">2005-02-26T10:25:16Z</dcterms:created>
  <dcterms:modified xsi:type="dcterms:W3CDTF">2022-09-05T09:46:50Z</dcterms:modified>
  <cp:category>VIP</cp:category>
</cp:coreProperties>
</file>