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10.104.209.205\vedeni\Účtárna\Výběrová řízení\Sazenice a pěstební činnost 2022\"/>
    </mc:Choice>
  </mc:AlternateContent>
  <xr:revisionPtr revIDLastSave="0" documentId="13_ncr:1_{F460D6BB-1F37-4EC1-ACAA-788A6BD89783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List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D9" i="2"/>
  <c r="H9" i="2" s="1"/>
  <c r="I9" i="2" s="1"/>
  <c r="D5" i="2"/>
  <c r="C8" i="2"/>
  <c r="D8" i="2"/>
  <c r="C6" i="2" l="1"/>
  <c r="D6" i="2"/>
  <c r="C5" i="2"/>
  <c r="H8" i="2" l="1"/>
  <c r="I8" i="2" s="1"/>
  <c r="D11" i="2"/>
  <c r="C11" i="2"/>
  <c r="G17" i="2" l="1"/>
  <c r="I17" i="2" s="1"/>
  <c r="G14" i="2" l="1"/>
  <c r="I14" i="2" s="1"/>
  <c r="H10" i="2"/>
  <c r="I10" i="2" s="1"/>
  <c r="H7" i="2"/>
  <c r="I7" i="2" s="1"/>
  <c r="H6" i="2"/>
  <c r="I6" i="2" s="1"/>
  <c r="H5" i="2"/>
  <c r="I5" i="2" l="1"/>
  <c r="I11" i="2" s="1"/>
  <c r="H11" i="2"/>
</calcChain>
</file>

<file path=xl/sharedStrings.xml><?xml version="1.0" encoding="utf-8"?>
<sst xmlns="http://schemas.openxmlformats.org/spreadsheetml/2006/main" count="40" uniqueCount="27">
  <si>
    <t>SM</t>
  </si>
  <si>
    <t>26-35</t>
  </si>
  <si>
    <t>BO</t>
  </si>
  <si>
    <t>BK</t>
  </si>
  <si>
    <t>Celkem</t>
  </si>
  <si>
    <t>Cena za kus bez DPH</t>
  </si>
  <si>
    <t>Cena celkem bez DPH</t>
  </si>
  <si>
    <t>Dřevina</t>
  </si>
  <si>
    <t>Ha</t>
  </si>
  <si>
    <t>Množství</t>
  </si>
  <si>
    <t>Sadbovač</t>
  </si>
  <si>
    <t>Výšková tř.</t>
  </si>
  <si>
    <t>Cena za jednotku bez DPH</t>
  </si>
  <si>
    <t>Výměra v ha</t>
  </si>
  <si>
    <t>Cena sadebního materiálu je uvedena se započtením nákladů na dopravu a nákladů za manipulaci se sadebním materiálem</t>
  </si>
  <si>
    <t>36-50</t>
  </si>
  <si>
    <t>QP</t>
  </si>
  <si>
    <t xml:space="preserve">Sadební materiál </t>
  </si>
  <si>
    <t xml:space="preserve">Cena celkem včetně 15% DPH </t>
  </si>
  <si>
    <t xml:space="preserve">Cena celkem včetně 21% DPH </t>
  </si>
  <si>
    <t xml:space="preserve">Výsadba sazenic </t>
  </si>
  <si>
    <t>Ochrana kultur proti buřeni</t>
  </si>
  <si>
    <t>Počet sazenic ks</t>
  </si>
  <si>
    <t>Příloha č. 3 Cenová nabídka</t>
  </si>
  <si>
    <t>PRK</t>
  </si>
  <si>
    <t>DBZ</t>
  </si>
  <si>
    <t>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</si>
</sst>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Border="1"/>
    <xf numFmtId="0" fontId="1" fillId="0" borderId="0" xfId="0" applyFont="1" applyBorder="1" applyAlignment="1">
      <alignment wrapText="1"/>
    </xf>
    <xf numFmtId="2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0" borderId="0" xfId="0" applyFont="1" applyAlignment="1">
      <alignment vertical="center"/>
    </xf>
    <xf numFmtId="4" fontId="0" fillId="3" borderId="16" xfId="0" applyNumberFormat="1" applyFill="1" applyBorder="1" applyAlignment="1">
      <alignment wrapText="1"/>
    </xf>
    <xf numFmtId="4" fontId="0" fillId="3" borderId="10" xfId="0" applyNumberFormat="1" applyFill="1" applyBorder="1" applyAlignment="1">
      <alignment wrapText="1"/>
    </xf>
    <xf numFmtId="4" fontId="0" fillId="3" borderId="15" xfId="0" applyNumberFormat="1" applyFill="1" applyBorder="1" applyAlignment="1">
      <alignment wrapText="1"/>
    </xf>
    <xf numFmtId="4" fontId="1" fillId="3" borderId="13" xfId="0" applyNumberFormat="1" applyFont="1" applyFill="1" applyBorder="1"/>
    <xf numFmtId="2" fontId="0" fillId="3" borderId="22" xfId="0" applyNumberFormat="1" applyFill="1" applyBorder="1" applyAlignment="1">
      <alignment horizontal="center" vertical="center" wrapText="1"/>
    </xf>
    <xf numFmtId="2" fontId="0" fillId="3" borderId="23" xfId="0" applyNumberForma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wrapText="1"/>
    </xf>
    <xf numFmtId="164" fontId="1" fillId="3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14" xfId="0" applyFont="1" applyBorder="1" applyAlignment="1">
      <alignment vertical="top" wrapText="1"/>
    </xf>
    <xf numFmtId="0" fontId="0" fillId="0" borderId="24" xfId="0" applyBorder="1"/>
    <xf numFmtId="3" fontId="1" fillId="0" borderId="3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0" fontId="0" fillId="0" borderId="26" xfId="0" applyBorder="1"/>
    <xf numFmtId="0" fontId="1" fillId="0" borderId="25" xfId="0" applyFont="1" applyFill="1" applyBorder="1" applyAlignment="1">
      <alignment horizontal="center" vertical="center" wrapText="1"/>
    </xf>
    <xf numFmtId="4" fontId="1" fillId="3" borderId="27" xfId="0" applyNumberFormat="1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3" borderId="21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top"/>
    </xf>
    <xf numFmtId="0" fontId="1" fillId="0" borderId="18" xfId="0" applyFont="1" applyFill="1" applyBorder="1" applyAlignment="1">
      <alignment horizontal="center" vertical="top"/>
    </xf>
    <xf numFmtId="4" fontId="2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3" fontId="1" fillId="0" borderId="1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2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29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 applyProtection="1">
      <alignment horizontal="center" vertical="center"/>
      <protection locked="0"/>
    </xf>
    <xf numFmtId="2" fontId="0" fillId="3" borderId="28" xfId="0" applyNumberFormat="1" applyFont="1" applyFill="1" applyBorder="1" applyAlignment="1">
      <alignment horizontal="center"/>
    </xf>
    <xf numFmtId="2" fontId="0" fillId="3" borderId="7" xfId="0" applyNumberFormat="1" applyFon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topLeftCell="B1" workbookViewId="0">
      <selection activeCell="E8" sqref="E8"/>
    </sheetView>
  </sheetViews>
  <sheetFormatPr defaultRowHeight="14.4" x14ac:dyDescent="0.3"/>
  <cols>
    <col min="1" max="1" width="9.109375" hidden="1" customWidth="1"/>
    <col min="2" max="2" width="10.33203125" customWidth="1"/>
    <col min="4" max="4" width="12.88671875" customWidth="1"/>
    <col min="5" max="5" width="22.44140625" customWidth="1"/>
    <col min="6" max="6" width="16.6640625" customWidth="1"/>
    <col min="7" max="7" width="16" customWidth="1"/>
    <col min="8" max="8" width="17.109375" customWidth="1"/>
    <col min="9" max="9" width="32.44140625" customWidth="1"/>
  </cols>
  <sheetData>
    <row r="1" spans="2:16" x14ac:dyDescent="0.3">
      <c r="B1" t="s">
        <v>23</v>
      </c>
    </row>
    <row r="2" spans="2:16" ht="15" thickBot="1" x14ac:dyDescent="0.35">
      <c r="B2" s="1" t="s">
        <v>14</v>
      </c>
      <c r="C2" s="2"/>
      <c r="D2" s="2"/>
      <c r="E2" s="2"/>
      <c r="F2" s="2"/>
      <c r="G2" s="2"/>
      <c r="H2" s="2"/>
      <c r="I2" s="2"/>
    </row>
    <row r="3" spans="2:16" ht="15" thickBot="1" x14ac:dyDescent="0.35">
      <c r="B3" s="36" t="s">
        <v>17</v>
      </c>
      <c r="C3" s="37"/>
      <c r="D3" s="37"/>
      <c r="E3" s="37"/>
      <c r="F3" s="37"/>
      <c r="G3" s="37"/>
      <c r="H3" s="37"/>
      <c r="I3" s="38"/>
    </row>
    <row r="4" spans="2:16" ht="29.4" thickBot="1" x14ac:dyDescent="0.35">
      <c r="B4" s="8" t="s">
        <v>7</v>
      </c>
      <c r="C4" s="9" t="s">
        <v>8</v>
      </c>
      <c r="D4" s="9" t="s">
        <v>9</v>
      </c>
      <c r="E4" s="34" t="s">
        <v>10</v>
      </c>
      <c r="F4" s="11" t="s">
        <v>11</v>
      </c>
      <c r="G4" s="20" t="s">
        <v>5</v>
      </c>
      <c r="H4" s="11" t="s">
        <v>6</v>
      </c>
      <c r="I4" s="10" t="s">
        <v>18</v>
      </c>
    </row>
    <row r="5" spans="2:16" x14ac:dyDescent="0.3">
      <c r="B5" s="30" t="s">
        <v>0</v>
      </c>
      <c r="C5" s="30">
        <f>0.05+0.04+0.02</f>
        <v>0.11</v>
      </c>
      <c r="D5" s="30">
        <f>250+200+100</f>
        <v>550</v>
      </c>
      <c r="E5" s="33" t="s">
        <v>24</v>
      </c>
      <c r="F5" s="33" t="s">
        <v>1</v>
      </c>
      <c r="G5" s="19"/>
      <c r="H5" s="14">
        <f t="shared" ref="H5:H10" si="0">D5*G5</f>
        <v>0</v>
      </c>
      <c r="I5" s="15">
        <f>H5*1.15</f>
        <v>0</v>
      </c>
    </row>
    <row r="6" spans="2:16" x14ac:dyDescent="0.3">
      <c r="B6" s="30" t="s">
        <v>2</v>
      </c>
      <c r="C6" s="30">
        <f>0.06+0.05+0.05+0.06+0.01+0.08</f>
        <v>0.31</v>
      </c>
      <c r="D6" s="30">
        <f>600+500+500+600+100+800</f>
        <v>3100</v>
      </c>
      <c r="E6" s="30" t="s">
        <v>16</v>
      </c>
      <c r="F6" s="30" t="s">
        <v>1</v>
      </c>
      <c r="G6" s="18"/>
      <c r="H6" s="16">
        <f t="shared" si="0"/>
        <v>0</v>
      </c>
      <c r="I6" s="15">
        <f t="shared" ref="I6:I10" si="1">H6*1.15</f>
        <v>0</v>
      </c>
    </row>
    <row r="7" spans="2:16" x14ac:dyDescent="0.3">
      <c r="B7" s="30" t="s">
        <v>26</v>
      </c>
      <c r="C7" s="30">
        <v>0.08</v>
      </c>
      <c r="D7" s="30">
        <v>350</v>
      </c>
      <c r="E7" s="30" t="s">
        <v>24</v>
      </c>
      <c r="F7" s="30" t="s">
        <v>15</v>
      </c>
      <c r="G7" s="18"/>
      <c r="H7" s="16">
        <f t="shared" si="0"/>
        <v>0</v>
      </c>
      <c r="I7" s="15">
        <f t="shared" si="1"/>
        <v>0</v>
      </c>
    </row>
    <row r="8" spans="2:16" x14ac:dyDescent="0.3">
      <c r="B8" s="30" t="s">
        <v>3</v>
      </c>
      <c r="C8" s="30">
        <f>0.09</f>
        <v>0.09</v>
      </c>
      <c r="D8" s="30">
        <f>950</f>
        <v>950</v>
      </c>
      <c r="E8" s="30" t="s">
        <v>16</v>
      </c>
      <c r="F8" s="30" t="s">
        <v>1</v>
      </c>
      <c r="G8" s="18"/>
      <c r="H8" s="16">
        <f t="shared" si="0"/>
        <v>0</v>
      </c>
      <c r="I8" s="15">
        <f t="shared" si="1"/>
        <v>0</v>
      </c>
      <c r="N8" s="3"/>
      <c r="O8" s="3"/>
      <c r="P8" s="3"/>
    </row>
    <row r="9" spans="2:16" x14ac:dyDescent="0.3">
      <c r="B9" s="30" t="s">
        <v>3</v>
      </c>
      <c r="C9" s="30">
        <f>0.08+0.07</f>
        <v>0.15000000000000002</v>
      </c>
      <c r="D9" s="30">
        <f>850+750</f>
        <v>1600</v>
      </c>
      <c r="E9" s="30" t="s">
        <v>24</v>
      </c>
      <c r="F9" s="30" t="s">
        <v>1</v>
      </c>
      <c r="G9" s="18"/>
      <c r="H9" s="16">
        <f t="shared" ref="H9" si="2">D9*G9</f>
        <v>0</v>
      </c>
      <c r="I9" s="15">
        <f t="shared" ref="I9" si="3">H9*1.15</f>
        <v>0</v>
      </c>
      <c r="N9" s="3"/>
      <c r="O9" s="3"/>
      <c r="P9" s="3"/>
    </row>
    <row r="10" spans="2:16" ht="15" thickBot="1" x14ac:dyDescent="0.35">
      <c r="B10" s="30" t="s">
        <v>25</v>
      </c>
      <c r="C10" s="30">
        <v>0.44</v>
      </c>
      <c r="D10" s="30">
        <v>4400</v>
      </c>
      <c r="E10" s="30" t="s">
        <v>16</v>
      </c>
      <c r="F10" s="30" t="s">
        <v>1</v>
      </c>
      <c r="G10" s="18"/>
      <c r="H10" s="16">
        <f t="shared" si="0"/>
        <v>0</v>
      </c>
      <c r="I10" s="15">
        <f t="shared" si="1"/>
        <v>0</v>
      </c>
      <c r="N10" s="3"/>
      <c r="O10" s="3"/>
      <c r="P10" s="3"/>
    </row>
    <row r="11" spans="2:16" ht="25.5" customHeight="1" thickBot="1" x14ac:dyDescent="0.35">
      <c r="B11" s="21" t="s">
        <v>4</v>
      </c>
      <c r="C11" s="32">
        <f>SUM(C5:C10)</f>
        <v>1.18</v>
      </c>
      <c r="D11" s="31">
        <f>SUM(D5:D10)</f>
        <v>10950</v>
      </c>
      <c r="E11" s="22"/>
      <c r="F11" s="23"/>
      <c r="G11" s="24"/>
      <c r="H11" s="25">
        <f>SUM(H5:H10)</f>
        <v>0</v>
      </c>
      <c r="I11" s="26">
        <f>SUM(I5:I10)</f>
        <v>0</v>
      </c>
      <c r="N11" s="3"/>
      <c r="O11" s="3"/>
      <c r="P11" s="3"/>
    </row>
    <row r="12" spans="2:16" ht="15" thickBot="1" x14ac:dyDescent="0.35">
      <c r="B12" s="36" t="s">
        <v>20</v>
      </c>
      <c r="C12" s="37"/>
      <c r="D12" s="37"/>
      <c r="E12" s="37"/>
      <c r="F12" s="37"/>
      <c r="G12" s="37"/>
      <c r="H12" s="37"/>
      <c r="I12" s="12"/>
      <c r="N12" s="3"/>
      <c r="O12" s="3"/>
      <c r="P12" s="3"/>
    </row>
    <row r="13" spans="2:16" s="27" customFormat="1" ht="15.75" customHeight="1" x14ac:dyDescent="0.3">
      <c r="B13" s="47" t="s">
        <v>22</v>
      </c>
      <c r="C13" s="48"/>
      <c r="D13" s="49"/>
      <c r="E13" s="47" t="s">
        <v>12</v>
      </c>
      <c r="F13" s="49"/>
      <c r="G13" s="47" t="s">
        <v>6</v>
      </c>
      <c r="H13" s="49"/>
      <c r="I13" s="29" t="s">
        <v>19</v>
      </c>
      <c r="N13" s="28"/>
      <c r="O13" s="28"/>
      <c r="P13" s="28"/>
    </row>
    <row r="14" spans="2:16" ht="24" customHeight="1" thickBot="1" x14ac:dyDescent="0.35">
      <c r="B14" s="50">
        <v>10950</v>
      </c>
      <c r="C14" s="51"/>
      <c r="D14" s="52"/>
      <c r="E14" s="40"/>
      <c r="F14" s="41"/>
      <c r="G14" s="60">
        <f>B14*E14</f>
        <v>0</v>
      </c>
      <c r="H14" s="61"/>
      <c r="I14" s="17">
        <f>G14*1.21</f>
        <v>0</v>
      </c>
      <c r="N14" s="3"/>
      <c r="O14" s="3"/>
      <c r="P14" s="3"/>
    </row>
    <row r="15" spans="2:16" ht="15" thickBot="1" x14ac:dyDescent="0.35">
      <c r="B15" s="36" t="s">
        <v>21</v>
      </c>
      <c r="C15" s="37"/>
      <c r="D15" s="37"/>
      <c r="E15" s="37"/>
      <c r="F15" s="37"/>
      <c r="G15" s="37"/>
      <c r="H15" s="37"/>
      <c r="I15" s="12"/>
    </row>
    <row r="16" spans="2:16" x14ac:dyDescent="0.3">
      <c r="B16" s="42" t="s">
        <v>13</v>
      </c>
      <c r="C16" s="62"/>
      <c r="D16" s="43"/>
      <c r="E16" s="42" t="s">
        <v>12</v>
      </c>
      <c r="F16" s="43"/>
      <c r="G16" s="42" t="s">
        <v>6</v>
      </c>
      <c r="H16" s="43"/>
      <c r="I16" s="29" t="s">
        <v>19</v>
      </c>
    </row>
    <row r="17" spans="2:9" ht="32.25" customHeight="1" thickBot="1" x14ac:dyDescent="0.35">
      <c r="B17" s="53">
        <v>24.6</v>
      </c>
      <c r="C17" s="54"/>
      <c r="D17" s="55"/>
      <c r="E17" s="56"/>
      <c r="F17" s="57"/>
      <c r="G17" s="58">
        <f>B17*E17</f>
        <v>0</v>
      </c>
      <c r="H17" s="59"/>
      <c r="I17" s="35">
        <f>G17*1.21</f>
        <v>0</v>
      </c>
    </row>
    <row r="18" spans="2:9" x14ac:dyDescent="0.3">
      <c r="B18" s="39"/>
      <c r="C18" s="39"/>
      <c r="D18" s="39"/>
      <c r="E18" s="39"/>
    </row>
    <row r="19" spans="2:9" x14ac:dyDescent="0.3">
      <c r="B19" s="13"/>
      <c r="C19" s="13"/>
      <c r="D19" s="13"/>
      <c r="E19" s="13"/>
      <c r="F19" s="13"/>
      <c r="G19" s="13"/>
      <c r="H19" s="13"/>
      <c r="I19" s="13"/>
    </row>
    <row r="20" spans="2:9" x14ac:dyDescent="0.3">
      <c r="B20" s="44"/>
      <c r="C20" s="44"/>
      <c r="D20" s="44"/>
      <c r="E20" s="44"/>
      <c r="F20" s="44"/>
      <c r="G20" s="2"/>
      <c r="H20" s="2"/>
      <c r="I20" s="2"/>
    </row>
    <row r="21" spans="2:9" x14ac:dyDescent="0.3">
      <c r="B21" s="3"/>
      <c r="C21" s="3"/>
      <c r="D21" s="3"/>
      <c r="E21" s="3"/>
    </row>
    <row r="22" spans="2:9" x14ac:dyDescent="0.3">
      <c r="B22" s="3"/>
      <c r="C22" s="3"/>
      <c r="D22" s="3"/>
      <c r="E22" s="3"/>
    </row>
    <row r="23" spans="2:9" x14ac:dyDescent="0.3">
      <c r="B23" s="39"/>
      <c r="C23" s="39"/>
      <c r="D23" s="39"/>
      <c r="E23" s="39"/>
    </row>
    <row r="24" spans="2:9" x14ac:dyDescent="0.3">
      <c r="B24" s="6"/>
      <c r="C24" s="4"/>
      <c r="D24" s="45"/>
      <c r="E24" s="45"/>
    </row>
    <row r="25" spans="2:9" x14ac:dyDescent="0.3">
      <c r="B25" s="7"/>
      <c r="C25" s="5"/>
      <c r="D25" s="46"/>
      <c r="E25" s="46"/>
    </row>
    <row r="26" spans="2:9" x14ac:dyDescent="0.3">
      <c r="B26" s="3"/>
      <c r="C26" s="3"/>
      <c r="D26" s="3"/>
      <c r="E26" s="3"/>
    </row>
  </sheetData>
  <mergeCells count="20">
    <mergeCell ref="B20:F20"/>
    <mergeCell ref="B23:E23"/>
    <mergeCell ref="D24:E24"/>
    <mergeCell ref="D25:E25"/>
    <mergeCell ref="B12:H12"/>
    <mergeCell ref="B13:D13"/>
    <mergeCell ref="E13:F13"/>
    <mergeCell ref="G13:H13"/>
    <mergeCell ref="B14:D14"/>
    <mergeCell ref="B17:D17"/>
    <mergeCell ref="E17:F17"/>
    <mergeCell ref="G17:H17"/>
    <mergeCell ref="G14:H14"/>
    <mergeCell ref="B15:H15"/>
    <mergeCell ref="B16:D16"/>
    <mergeCell ref="B3:I3"/>
    <mergeCell ref="B18:E18"/>
    <mergeCell ref="E14:F14"/>
    <mergeCell ref="E16:F16"/>
    <mergeCell ref="G16:H1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Pospichalova</dc:creator>
  <cp:lastModifiedBy>Rozpočtářka</cp:lastModifiedBy>
  <cp:lastPrinted>2022-01-13T11:12:01Z</cp:lastPrinted>
  <dcterms:created xsi:type="dcterms:W3CDTF">2017-11-15T12:42:01Z</dcterms:created>
  <dcterms:modified xsi:type="dcterms:W3CDTF">2022-01-13T13:41:07Z</dcterms:modified>
</cp:coreProperties>
</file>