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codeName="ThisWorkbook"/>
  <bookViews>
    <workbookView xWindow="65416" yWindow="65416" windowWidth="29040" windowHeight="15840" tabRatio="500" activeTab="0"/>
  </bookViews>
  <sheets>
    <sheet name="List1" sheetId="1" r:id="rId1"/>
  </sheets>
  <definedNames>
    <definedName name="_xlnm.Print_Area" localSheetId="0">'List1'!$A$1:$H$57</definedName>
    <definedName name="Print_Area_0" localSheetId="0">'List1'!$A$1:$H$21</definedName>
    <definedName name="Print_Area_0_0" localSheetId="0">'List1'!$A$1:$H$21</definedName>
    <definedName name="Print_Area_0_0_0" localSheetId="0">'List1'!$A$1:$H$21</definedName>
    <definedName name="Print_Area_0_0_0_0" localSheetId="0">'List1'!$A$1:$H$21</definedName>
    <definedName name="Print_Area_0_0_0_0_0" localSheetId="0">'List1'!$A$1:$H$21</definedName>
    <definedName name="Print_Area_0_0_0_0_0_0" localSheetId="0">'List1'!$A$1:$H$21</definedName>
    <definedName name="Print_Area_0_0_0_0_0_0_0" localSheetId="0">'List1'!$A$1:$H$21</definedName>
    <definedName name="Print_Titles_0" localSheetId="0">'List1'!$19:$21</definedName>
    <definedName name="Print_Titles_0_0" localSheetId="0">'List1'!$19:$21</definedName>
    <definedName name="Print_Titles_0_0_0" localSheetId="0">'List1'!$19:$21</definedName>
    <definedName name="Print_Titles_0_0_0_0" localSheetId="0">'List1'!$19:$21</definedName>
    <definedName name="Print_Titles_0_0_0_0_0" localSheetId="0">'List1'!$19:$21</definedName>
    <definedName name="Print_Titles_0_0_0_0_0_0" localSheetId="0">'List1'!$19:$21</definedName>
    <definedName name="Print_Titles_0_0_0_0_0_0_0" localSheetId="0">'List1'!$19:$21</definedName>
    <definedName name="Print_Titles_0_0_0_0_0_0_0_0" localSheetId="0">'List1'!$19:$21</definedName>
    <definedName name="_xlnm.Print_Titles" localSheetId="0">'List1'!$19:$21</definedName>
  </definedNames>
  <calcPr calcId="181029"/>
  <extLst/>
</workbook>
</file>

<file path=xl/sharedStrings.xml><?xml version="1.0" encoding="utf-8"?>
<sst xmlns="http://schemas.openxmlformats.org/spreadsheetml/2006/main" count="93" uniqueCount="57">
  <si>
    <t>Rekapitulace</t>
  </si>
  <si>
    <t>Název akce:</t>
  </si>
  <si>
    <t>#</t>
  </si>
  <si>
    <t>Popis</t>
  </si>
  <si>
    <t>Součet bez DPH</t>
  </si>
  <si>
    <t>Celkem bez DPH</t>
  </si>
  <si>
    <t>Poznámky:</t>
  </si>
  <si>
    <t>m.j.</t>
  </si>
  <si>
    <t>počet</t>
  </si>
  <si>
    <t>ks</t>
  </si>
  <si>
    <t>TECHNOLOGIE</t>
  </si>
  <si>
    <t>Oživení a konfigurace systému.</t>
  </si>
  <si>
    <t>OSTATNÍ NÁKLADY</t>
  </si>
  <si>
    <t>kpl</t>
  </si>
  <si>
    <t>Dokumentace skutečného stavu.</t>
  </si>
  <si>
    <t>Výchozí revize a protokol.</t>
  </si>
  <si>
    <t>Zaškolení obsluhy</t>
  </si>
  <si>
    <t>TRASY</t>
  </si>
  <si>
    <t>materiál / m.j.</t>
  </si>
  <si>
    <t>montáž / m.j.</t>
  </si>
  <si>
    <t>materiál</t>
  </si>
  <si>
    <t>montáž</t>
  </si>
  <si>
    <t>19“ horizontální ventilační jednotka 2U se 2 ventilátory, bimetalový termostat</t>
  </si>
  <si>
    <t>19',8x CZ zásuvka, 3x1.5mm 2m kabel CZ-DE, RAL9005</t>
  </si>
  <si>
    <t>Spojovací materiál sada 4x šroub, podložka, matice M6</t>
  </si>
  <si>
    <t>Patch panel osazený 24 portů UTP 1U, CAT6 s vyvazovací lištou</t>
  </si>
  <si>
    <t>m</t>
  </si>
  <si>
    <t>Licence pro jednotlivé kamery</t>
  </si>
  <si>
    <t>Martin Horák</t>
  </si>
  <si>
    <t>Kamera vnitřní, včetně příslušenství</t>
  </si>
  <si>
    <t>Dozbrojení silnoproudého rozváděče pro napájení</t>
  </si>
  <si>
    <t>PC server mi. Požadavky: Core i7, 8GB RAM, 1TB HDD, 2GB GDDR, Windows 10 Pro</t>
  </si>
  <si>
    <t>Rozvaděč nástěnný 15U/500mm nedělený</t>
  </si>
  <si>
    <t>19"' vyvazovací panel 1U</t>
  </si>
  <si>
    <t>Switch 24port, 4xSFP, IPv6, 802.3at PoE Plus, 375W</t>
  </si>
  <si>
    <t>Měření datového bodu, včetně protokolu</t>
  </si>
  <si>
    <t>Patch kabel 1m, Cat5e</t>
  </si>
  <si>
    <t>Kabel U/UTP, Cat5e, LSOH</t>
  </si>
  <si>
    <t>DOMÁCÍ TELEFON</t>
  </si>
  <si>
    <t>Videoserver s podporou komprese MJPEG, MPEG4 a H.264, až 4 nezávislé streamy, čtečka paměťových karet SD, konektory 1× BNC kompozitní video vstup, mikrofonní vstup, audio výstup, DI, DO, RS-485 a 1×10/100Mb Ethernetový port. - připojení analogové kamery na LAN</t>
  </si>
  <si>
    <t>Licence pro kameru DT pro připojení do systému CCTV</t>
  </si>
  <si>
    <t>Analogová kamera pro Pbú panel</t>
  </si>
  <si>
    <t>NVR - dodávka kraj</t>
  </si>
  <si>
    <t>Koordinační a kompletační činnost dodavatele</t>
  </si>
  <si>
    <t>I. etapa - VSS</t>
  </si>
  <si>
    <t>Mezisoučet I. etapa - VSS</t>
  </si>
  <si>
    <t>10/2018</t>
  </si>
  <si>
    <t>"Gymnázium a obchodní akademie Mariánské Lázně - zabezpečení vstupů - I. etapa“</t>
  </si>
  <si>
    <t>x</t>
  </si>
  <si>
    <t>Drobný a nespecifikovaný montážní materiál (uchycení prvků, trasového materiálu)</t>
  </si>
  <si>
    <t>Náklady na doprava materiálu.</t>
  </si>
  <si>
    <t>Specifické provzní vlivy - práce za provozu školy</t>
  </si>
  <si>
    <t>Trasový materiál/ drážkování včetně začištění</t>
  </si>
  <si>
    <t>Vyplňujte pouze barevně vyznačené pole.</t>
  </si>
  <si>
    <t>Kamera vnitřní, včetně příslušenství - dodávka materiálu krajem včetně licence</t>
  </si>
  <si>
    <t>Kamera venkovní, včetně příslušenství - dodávka materiálu krajem včetně licence</t>
  </si>
  <si>
    <t>Kamerová licence kompatibilní se ystémem dodávaným krajem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</si>
</sst>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&quot; Kč&quot;"/>
    <numFmt numFmtId="167" formatCode="_-* #,##0.00\ &quot;Kč&quot;_-;\-* #,##0.00\ &quot;Kč&quot;_-;_-* &quot;-&quot;??\ &quot;Kč&quot;_-;_-@_-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4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3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/>
    </border>
    <border>
      <left style="thin"/>
      <right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hair"/>
      <bottom style="hair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right" vertical="center" indent="1"/>
    </xf>
    <xf numFmtId="164" fontId="6" fillId="3" borderId="5" xfId="0" applyNumberFormat="1" applyFont="1" applyFill="1" applyBorder="1" applyAlignment="1">
      <alignment horizontal="right" vertical="center" inden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right" vertical="center" indent="1"/>
    </xf>
    <xf numFmtId="164" fontId="7" fillId="0" borderId="7" xfId="0" applyNumberFormat="1" applyFont="1" applyBorder="1" applyAlignment="1">
      <alignment horizontal="right" vertical="center" inden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1"/>
    </xf>
    <xf numFmtId="0" fontId="0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 indent="1"/>
    </xf>
    <xf numFmtId="164" fontId="6" fillId="3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0" fillId="0" borderId="5" xfId="0" applyNumberFormat="1" applyBorder="1" applyAlignment="1">
      <alignment horizontal="right" vertical="center" indent="1"/>
    </xf>
    <xf numFmtId="164" fontId="0" fillId="0" borderId="2" xfId="0" applyNumberFormat="1" applyBorder="1" applyAlignment="1">
      <alignment horizontal="right" vertical="center" indent="2"/>
    </xf>
    <xf numFmtId="164" fontId="0" fillId="0" borderId="15" xfId="0" applyNumberFormat="1" applyBorder="1" applyAlignment="1">
      <alignment horizontal="right" vertical="center" indent="2"/>
    </xf>
    <xf numFmtId="164" fontId="9" fillId="0" borderId="16" xfId="0" applyNumberFormat="1" applyFont="1" applyBorder="1" applyAlignment="1">
      <alignment horizontal="right" vertical="center" indent="2"/>
    </xf>
    <xf numFmtId="164" fontId="9" fillId="0" borderId="17" xfId="0" applyNumberFormat="1" applyFont="1" applyBorder="1" applyAlignment="1">
      <alignment horizontal="right" vertical="center" indent="2"/>
    </xf>
    <xf numFmtId="44" fontId="0" fillId="0" borderId="10" xfId="21" applyFont="1" applyBorder="1" applyAlignment="1">
      <alignment horizontal="right" vertical="center" indent="2"/>
    </xf>
    <xf numFmtId="44" fontId="0" fillId="0" borderId="2" xfId="21" applyFont="1" applyBorder="1" applyAlignment="1">
      <alignment horizontal="right" vertical="center" indent="2"/>
    </xf>
    <xf numFmtId="44" fontId="0" fillId="0" borderId="12" xfId="21" applyFont="1" applyBorder="1" applyAlignment="1">
      <alignment horizontal="right" vertical="center" indent="2"/>
    </xf>
    <xf numFmtId="44" fontId="0" fillId="0" borderId="18" xfId="21" applyFont="1" applyBorder="1" applyAlignment="1">
      <alignment horizontal="right" vertical="center" indent="2"/>
    </xf>
    <xf numFmtId="44" fontId="0" fillId="0" borderId="11" xfId="21" applyFont="1" applyBorder="1" applyAlignment="1">
      <alignment horizontal="right" vertical="center" indent="2"/>
    </xf>
    <xf numFmtId="44" fontId="0" fillId="0" borderId="16" xfId="21" applyFont="1" applyBorder="1" applyAlignment="1">
      <alignment horizontal="right" vertical="center" indent="2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/>
    <xf numFmtId="0" fontId="0" fillId="0" borderId="1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 indent="2"/>
    </xf>
    <xf numFmtId="164" fontId="0" fillId="0" borderId="15" xfId="0" applyNumberFormat="1" applyBorder="1" applyAlignment="1">
      <alignment horizontal="right" vertical="center" indent="2"/>
    </xf>
    <xf numFmtId="0" fontId="0" fillId="0" borderId="20" xfId="0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 indent="2"/>
    </xf>
    <xf numFmtId="164" fontId="0" fillId="0" borderId="15" xfId="0" applyNumberFormat="1" applyBorder="1" applyAlignment="1">
      <alignment horizontal="right" vertical="center" indent="2"/>
    </xf>
    <xf numFmtId="44" fontId="0" fillId="4" borderId="10" xfId="21" applyFont="1" applyFill="1" applyBorder="1" applyAlignment="1">
      <alignment horizontal="right" vertical="center" indent="2"/>
    </xf>
    <xf numFmtId="44" fontId="0" fillId="4" borderId="2" xfId="21" applyFont="1" applyFill="1" applyBorder="1" applyAlignment="1">
      <alignment horizontal="right" vertical="center" indent="2"/>
    </xf>
    <xf numFmtId="44" fontId="0" fillId="4" borderId="12" xfId="21" applyFont="1" applyFill="1" applyBorder="1" applyAlignment="1">
      <alignment horizontal="right" vertical="center" indent="2"/>
    </xf>
    <xf numFmtId="44" fontId="0" fillId="4" borderId="18" xfId="21" applyFont="1" applyFill="1" applyBorder="1" applyAlignment="1">
      <alignment horizontal="right" vertical="center" indent="2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Měna 2" xfId="22"/>
    <cellStyle name="Měna 3" xfId="23"/>
    <cellStyle name="Měna 2 2" xfId="24"/>
    <cellStyle name="Měna 4" xfId="25"/>
    <cellStyle name="Měna 2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0</xdr:rowOff>
    </xdr:from>
    <xdr:to>
      <xdr:col>7</xdr:col>
      <xdr:colOff>1085850</xdr:colOff>
      <xdr:row>3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90500"/>
          <a:ext cx="2143125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A57"/>
  <sheetViews>
    <sheetView tabSelected="1" view="pageBreakPreview" zoomScaleSheetLayoutView="100" zoomScalePageLayoutView="110" workbookViewId="0" topLeftCell="A31">
      <selection activeCell="F54" sqref="F54"/>
    </sheetView>
  </sheetViews>
  <sheetFormatPr defaultColWidth="9.140625" defaultRowHeight="15"/>
  <cols>
    <col min="1" max="1" width="10.7109375" style="2" customWidth="1"/>
    <col min="2" max="2" width="58.140625" style="1" customWidth="1"/>
    <col min="3" max="3" width="9.00390625" style="2" customWidth="1"/>
    <col min="4" max="4" width="10.57421875" style="2" customWidth="1"/>
    <col min="5" max="7" width="18.57421875" style="3" customWidth="1"/>
    <col min="8" max="8" width="18.57421875" style="4" customWidth="1"/>
    <col min="9" max="9" width="54.140625" style="0" customWidth="1"/>
    <col min="10" max="1016" width="8.7109375" style="0" customWidth="1"/>
  </cols>
  <sheetData>
    <row r="2" ht="15"/>
    <row r="3" ht="15"/>
    <row r="4" spans="1:8" ht="23.25">
      <c r="A4" s="79" t="s">
        <v>0</v>
      </c>
      <c r="B4" s="79"/>
      <c r="C4" s="79"/>
      <c r="D4" s="79"/>
      <c r="E4" s="79"/>
      <c r="F4" s="79"/>
      <c r="G4" s="79"/>
      <c r="H4" s="79"/>
    </row>
    <row r="6" spans="1:8" ht="15" customHeight="1">
      <c r="A6" s="80" t="s">
        <v>1</v>
      </c>
      <c r="B6" s="80"/>
      <c r="C6" s="80"/>
      <c r="D6" s="80"/>
      <c r="E6" s="80"/>
      <c r="F6" s="80"/>
      <c r="G6" s="80"/>
      <c r="H6" s="80"/>
    </row>
    <row r="7" spans="1:8" ht="18.75">
      <c r="A7" s="81"/>
      <c r="B7" s="81"/>
      <c r="C7" s="81"/>
      <c r="D7" s="81"/>
      <c r="E7" s="81"/>
      <c r="F7" s="81"/>
      <c r="G7" s="81"/>
      <c r="H7" s="81"/>
    </row>
    <row r="8" spans="1:8" ht="18.75" customHeight="1">
      <c r="A8" s="82" t="s">
        <v>47</v>
      </c>
      <c r="B8" s="82"/>
      <c r="C8" s="82"/>
      <c r="D8" s="82"/>
      <c r="E8" s="82"/>
      <c r="F8" s="82"/>
      <c r="G8" s="82"/>
      <c r="H8" s="82"/>
    </row>
    <row r="9" spans="1:8" ht="18.75">
      <c r="A9" s="81"/>
      <c r="B9" s="81"/>
      <c r="C9" s="81"/>
      <c r="D9" s="81"/>
      <c r="E9" s="81"/>
      <c r="F9" s="81"/>
      <c r="G9" s="81"/>
      <c r="H9" s="81"/>
    </row>
    <row r="10" spans="1:1015" s="6" customFormat="1" ht="17.45" customHeight="1">
      <c r="A10" s="77" t="s">
        <v>46</v>
      </c>
      <c r="B10" s="77"/>
      <c r="C10" s="5"/>
      <c r="D10" s="5"/>
      <c r="E10" s="5"/>
      <c r="F10" s="5"/>
      <c r="G10" s="5"/>
      <c r="H10" s="44" t="s">
        <v>28</v>
      </c>
      <c r="ALZ10"/>
      <c r="AMA10"/>
    </row>
    <row r="11" spans="1:1015" s="6" customFormat="1" ht="18.75">
      <c r="A11" s="7"/>
      <c r="B11" s="7"/>
      <c r="C11" s="7"/>
      <c r="D11" s="7"/>
      <c r="E11" s="7"/>
      <c r="F11" s="7"/>
      <c r="G11" s="7"/>
      <c r="H11" s="7"/>
      <c r="ALZ11"/>
      <c r="AMA11"/>
    </row>
    <row r="12" spans="1:8" ht="15">
      <c r="A12" s="61" t="s">
        <v>2</v>
      </c>
      <c r="B12" s="8" t="s">
        <v>3</v>
      </c>
      <c r="C12" s="9"/>
      <c r="D12" s="9"/>
      <c r="E12" s="10"/>
      <c r="F12" s="10"/>
      <c r="G12" s="10" t="s">
        <v>20</v>
      </c>
      <c r="H12" s="9" t="s">
        <v>21</v>
      </c>
    </row>
    <row r="13" spans="1:8" s="38" customFormat="1" ht="15">
      <c r="A13" s="63">
        <v>1</v>
      </c>
      <c r="B13" s="83" t="str">
        <f>B22</f>
        <v>I. etapa - VSS</v>
      </c>
      <c r="C13" s="84"/>
      <c r="D13" s="84"/>
      <c r="E13" s="84"/>
      <c r="F13" s="85"/>
      <c r="G13" s="48">
        <f>G57</f>
        <v>0</v>
      </c>
      <c r="H13" s="48">
        <f>H57</f>
        <v>0</v>
      </c>
    </row>
    <row r="14" spans="1:8" ht="15">
      <c r="A14" s="64"/>
      <c r="B14" s="11" t="s">
        <v>4</v>
      </c>
      <c r="C14" s="12"/>
      <c r="D14" s="13"/>
      <c r="E14" s="14"/>
      <c r="F14" s="45"/>
      <c r="G14" s="15">
        <f>SUM(G13:G13)</f>
        <v>0</v>
      </c>
      <c r="H14" s="15">
        <f>SUM(H13:H13)</f>
        <v>0</v>
      </c>
    </row>
    <row r="15" spans="1:8" ht="15">
      <c r="A15" s="65"/>
      <c r="B15" s="16" t="s">
        <v>5</v>
      </c>
      <c r="C15" s="17"/>
      <c r="D15" s="17"/>
      <c r="E15" s="18"/>
      <c r="F15" s="18"/>
      <c r="G15" s="18"/>
      <c r="H15" s="19">
        <f>SUM(G14:H14)</f>
        <v>0</v>
      </c>
    </row>
    <row r="17" spans="1:8" ht="15">
      <c r="A17" s="66" t="s">
        <v>6</v>
      </c>
      <c r="B17" s="86" t="s">
        <v>53</v>
      </c>
      <c r="C17" s="86"/>
      <c r="D17" s="86"/>
      <c r="E17" s="86"/>
      <c r="F17" s="86"/>
      <c r="G17" s="86"/>
      <c r="H17" s="86"/>
    </row>
    <row r="18" spans="1:8" ht="15">
      <c r="A18" s="78"/>
      <c r="B18" s="78"/>
      <c r="C18" s="78"/>
      <c r="D18" s="78"/>
      <c r="E18" s="78"/>
      <c r="F18" s="78"/>
      <c r="G18" s="78"/>
      <c r="H18" s="78"/>
    </row>
    <row r="19" spans="1:8" ht="18.75">
      <c r="A19" s="67"/>
      <c r="B19" s="20"/>
      <c r="C19" s="21"/>
      <c r="D19" s="21"/>
      <c r="E19" s="22"/>
      <c r="F19" s="22"/>
      <c r="G19" s="22"/>
      <c r="H19" s="23"/>
    </row>
    <row r="20" spans="1:1015" s="27" customFormat="1" ht="15">
      <c r="A20" s="66"/>
      <c r="B20" s="24"/>
      <c r="C20" s="25"/>
      <c r="D20" s="25"/>
      <c r="E20" s="26"/>
      <c r="F20" s="26"/>
      <c r="G20" s="26"/>
      <c r="H20" s="47" t="str">
        <f>A8</f>
        <v>"Gymnázium a obchodní akademie Mariánské Lázně - zabezpečení vstupů - I. etapa“</v>
      </c>
      <c r="ALZ20"/>
      <c r="AMA20"/>
    </row>
    <row r="21" spans="1:8" ht="15">
      <c r="A21" s="68" t="s">
        <v>2</v>
      </c>
      <c r="B21" s="28" t="s">
        <v>3</v>
      </c>
      <c r="C21" s="29" t="s">
        <v>7</v>
      </c>
      <c r="D21" s="29" t="s">
        <v>8</v>
      </c>
      <c r="E21" s="30" t="s">
        <v>18</v>
      </c>
      <c r="F21" s="46" t="s">
        <v>19</v>
      </c>
      <c r="G21" s="46" t="s">
        <v>20</v>
      </c>
      <c r="H21" s="35" t="s">
        <v>21</v>
      </c>
    </row>
    <row r="22" spans="1:8" s="38" customFormat="1" ht="17.25">
      <c r="A22" s="62"/>
      <c r="B22" s="31" t="s">
        <v>44</v>
      </c>
      <c r="C22" s="39"/>
      <c r="D22" s="36"/>
      <c r="E22" s="53"/>
      <c r="F22" s="54"/>
      <c r="G22" s="49"/>
      <c r="H22" s="50"/>
    </row>
    <row r="23" spans="1:8" s="38" customFormat="1" ht="15">
      <c r="A23" s="62"/>
      <c r="B23" s="32" t="s">
        <v>10</v>
      </c>
      <c r="C23" s="39"/>
      <c r="D23" s="36"/>
      <c r="E23" s="53"/>
      <c r="F23" s="54"/>
      <c r="G23" s="49"/>
      <c r="H23" s="50"/>
    </row>
    <row r="24" spans="1:8" s="38" customFormat="1" ht="15">
      <c r="A24" s="62">
        <v>7</v>
      </c>
      <c r="B24" s="40" t="s">
        <v>32</v>
      </c>
      <c r="C24" s="42" t="s">
        <v>9</v>
      </c>
      <c r="D24" s="37">
        <v>1</v>
      </c>
      <c r="E24" s="95"/>
      <c r="F24" s="96"/>
      <c r="G24" s="49">
        <f aca="true" t="shared" si="0" ref="G24:G34">D24*E24</f>
        <v>0</v>
      </c>
      <c r="H24" s="50">
        <f aca="true" t="shared" si="1" ref="H24:H39">D24*F24</f>
        <v>0</v>
      </c>
    </row>
    <row r="25" spans="1:8" s="38" customFormat="1" ht="15">
      <c r="A25" s="62">
        <v>8</v>
      </c>
      <c r="B25" s="59" t="s">
        <v>24</v>
      </c>
      <c r="C25" s="39" t="s">
        <v>9</v>
      </c>
      <c r="D25" s="36">
        <v>4</v>
      </c>
      <c r="E25" s="95"/>
      <c r="F25" s="96"/>
      <c r="G25" s="49">
        <f>D25*E25</f>
        <v>0</v>
      </c>
      <c r="H25" s="50">
        <f>D25*F25</f>
        <v>0</v>
      </c>
    </row>
    <row r="26" spans="1:8" s="38" customFormat="1" ht="15">
      <c r="A26" s="76">
        <v>9</v>
      </c>
      <c r="B26" s="40" t="s">
        <v>33</v>
      </c>
      <c r="C26" s="42" t="s">
        <v>9</v>
      </c>
      <c r="D26" s="37">
        <v>1</v>
      </c>
      <c r="E26" s="95"/>
      <c r="F26" s="96"/>
      <c r="G26" s="49">
        <f t="shared" si="0"/>
        <v>0</v>
      </c>
      <c r="H26" s="50">
        <f t="shared" si="1"/>
        <v>0</v>
      </c>
    </row>
    <row r="27" spans="1:8" s="38" customFormat="1" ht="30">
      <c r="A27" s="76">
        <v>10</v>
      </c>
      <c r="B27" s="40" t="s">
        <v>22</v>
      </c>
      <c r="C27" s="42" t="s">
        <v>9</v>
      </c>
      <c r="D27" s="37">
        <v>1</v>
      </c>
      <c r="E27" s="95"/>
      <c r="F27" s="96"/>
      <c r="G27" s="49">
        <f t="shared" si="0"/>
        <v>0</v>
      </c>
      <c r="H27" s="50">
        <f t="shared" si="1"/>
        <v>0</v>
      </c>
    </row>
    <row r="28" spans="1:8" s="38" customFormat="1" ht="15">
      <c r="A28" s="76">
        <v>11</v>
      </c>
      <c r="B28" s="40" t="s">
        <v>23</v>
      </c>
      <c r="C28" s="42" t="s">
        <v>9</v>
      </c>
      <c r="D28" s="37">
        <v>1</v>
      </c>
      <c r="E28" s="95"/>
      <c r="F28" s="96"/>
      <c r="G28" s="49">
        <f t="shared" si="0"/>
        <v>0</v>
      </c>
      <c r="H28" s="50">
        <f t="shared" si="1"/>
        <v>0</v>
      </c>
    </row>
    <row r="29" spans="1:8" s="38" customFormat="1" ht="15">
      <c r="A29" s="76">
        <v>12</v>
      </c>
      <c r="B29" s="40" t="s">
        <v>25</v>
      </c>
      <c r="C29" s="42" t="s">
        <v>9</v>
      </c>
      <c r="D29" s="37">
        <v>1</v>
      </c>
      <c r="E29" s="95"/>
      <c r="F29" s="96"/>
      <c r="G29" s="49">
        <f t="shared" si="0"/>
        <v>0</v>
      </c>
      <c r="H29" s="50">
        <f t="shared" si="1"/>
        <v>0</v>
      </c>
    </row>
    <row r="30" spans="1:8" s="38" customFormat="1" ht="15">
      <c r="A30" s="76">
        <v>13</v>
      </c>
      <c r="B30" s="40" t="s">
        <v>35</v>
      </c>
      <c r="C30" s="42" t="s">
        <v>9</v>
      </c>
      <c r="D30" s="37">
        <v>20</v>
      </c>
      <c r="E30" s="53">
        <v>0</v>
      </c>
      <c r="F30" s="96"/>
      <c r="G30" s="49">
        <f aca="true" t="shared" si="2" ref="G30">D30*E30</f>
        <v>0</v>
      </c>
      <c r="H30" s="50">
        <f aca="true" t="shared" si="3" ref="H30">D30*F30</f>
        <v>0</v>
      </c>
    </row>
    <row r="31" spans="1:8" s="38" customFormat="1" ht="15">
      <c r="A31" s="76">
        <v>14</v>
      </c>
      <c r="B31" s="40" t="s">
        <v>36</v>
      </c>
      <c r="C31" s="42" t="s">
        <v>9</v>
      </c>
      <c r="D31" s="37">
        <v>20</v>
      </c>
      <c r="E31" s="95"/>
      <c r="F31" s="96"/>
      <c r="G31" s="49">
        <f t="shared" si="0"/>
        <v>0</v>
      </c>
      <c r="H31" s="50">
        <f t="shared" si="1"/>
        <v>0</v>
      </c>
    </row>
    <row r="32" spans="1:8" s="38" customFormat="1" ht="15">
      <c r="A32" s="76">
        <v>15</v>
      </c>
      <c r="B32" s="40" t="s">
        <v>34</v>
      </c>
      <c r="C32" s="42" t="s">
        <v>9</v>
      </c>
      <c r="D32" s="36">
        <v>1</v>
      </c>
      <c r="E32" s="95"/>
      <c r="F32" s="96"/>
      <c r="G32" s="49">
        <f>D32*E32</f>
        <v>0</v>
      </c>
      <c r="H32" s="50">
        <f>D32*F32</f>
        <v>0</v>
      </c>
    </row>
    <row r="33" spans="1:8" s="38" customFormat="1" ht="30">
      <c r="A33" s="76">
        <v>16</v>
      </c>
      <c r="B33" s="40" t="s">
        <v>31</v>
      </c>
      <c r="C33" s="42" t="s">
        <v>9</v>
      </c>
      <c r="D33" s="37">
        <v>1</v>
      </c>
      <c r="E33" s="95"/>
      <c r="F33" s="96"/>
      <c r="G33" s="49">
        <f>D33*E33</f>
        <v>0</v>
      </c>
      <c r="H33" s="50">
        <f>D33*F33</f>
        <v>0</v>
      </c>
    </row>
    <row r="34" spans="1:8" s="38" customFormat="1" ht="15">
      <c r="A34" s="76">
        <v>17</v>
      </c>
      <c r="B34" s="40" t="s">
        <v>30</v>
      </c>
      <c r="C34" s="42" t="s">
        <v>9</v>
      </c>
      <c r="D34" s="37">
        <v>1</v>
      </c>
      <c r="E34" s="95"/>
      <c r="F34" s="96"/>
      <c r="G34" s="49">
        <f t="shared" si="0"/>
        <v>0</v>
      </c>
      <c r="H34" s="50">
        <f t="shared" si="1"/>
        <v>0</v>
      </c>
    </row>
    <row r="35" spans="1:8" s="38" customFormat="1" ht="15">
      <c r="A35" s="76">
        <v>18</v>
      </c>
      <c r="B35" s="40" t="s">
        <v>29</v>
      </c>
      <c r="C35" s="42" t="s">
        <v>9</v>
      </c>
      <c r="D35" s="37">
        <v>1</v>
      </c>
      <c r="E35" s="95"/>
      <c r="F35" s="96"/>
      <c r="G35" s="49">
        <f aca="true" t="shared" si="4" ref="G35:G36">D35*E35</f>
        <v>0</v>
      </c>
      <c r="H35" s="50">
        <f aca="true" t="shared" si="5" ref="H35:H36">D35*F35</f>
        <v>0</v>
      </c>
    </row>
    <row r="36" spans="1:8" s="38" customFormat="1" ht="15">
      <c r="A36" s="76">
        <v>19</v>
      </c>
      <c r="B36" s="40" t="s">
        <v>27</v>
      </c>
      <c r="C36" s="42" t="s">
        <v>9</v>
      </c>
      <c r="D36" s="37">
        <v>1</v>
      </c>
      <c r="E36" s="95"/>
      <c r="F36" s="54">
        <v>0</v>
      </c>
      <c r="G36" s="49">
        <f t="shared" si="4"/>
        <v>0</v>
      </c>
      <c r="H36" s="50">
        <f t="shared" si="5"/>
        <v>0</v>
      </c>
    </row>
    <row r="37" spans="1:8" s="38" customFormat="1" ht="30">
      <c r="A37" s="76">
        <v>20</v>
      </c>
      <c r="B37" s="40" t="s">
        <v>54</v>
      </c>
      <c r="C37" s="42" t="s">
        <v>9</v>
      </c>
      <c r="D37" s="37">
        <v>9</v>
      </c>
      <c r="E37" s="53" t="s">
        <v>48</v>
      </c>
      <c r="F37" s="96"/>
      <c r="G37" s="49" t="s">
        <v>48</v>
      </c>
      <c r="H37" s="50">
        <f t="shared" si="1"/>
        <v>0</v>
      </c>
    </row>
    <row r="38" spans="1:9" s="38" customFormat="1" ht="30">
      <c r="A38" s="76">
        <v>21</v>
      </c>
      <c r="B38" s="40" t="s">
        <v>55</v>
      </c>
      <c r="C38" s="42" t="s">
        <v>9</v>
      </c>
      <c r="D38" s="37">
        <v>10</v>
      </c>
      <c r="E38" s="53" t="s">
        <v>48</v>
      </c>
      <c r="F38" s="96"/>
      <c r="G38" s="49" t="s">
        <v>48</v>
      </c>
      <c r="H38" s="50">
        <f t="shared" si="1"/>
        <v>0</v>
      </c>
      <c r="I38" s="70"/>
    </row>
    <row r="39" spans="1:9" s="38" customFormat="1" ht="15">
      <c r="A39" s="76">
        <v>22</v>
      </c>
      <c r="B39" s="40" t="s">
        <v>42</v>
      </c>
      <c r="C39" s="42" t="s">
        <v>9</v>
      </c>
      <c r="D39" s="37">
        <v>1</v>
      </c>
      <c r="E39" s="53" t="s">
        <v>48</v>
      </c>
      <c r="F39" s="96"/>
      <c r="G39" s="49" t="s">
        <v>48</v>
      </c>
      <c r="H39" s="50">
        <f t="shared" si="1"/>
        <v>0</v>
      </c>
      <c r="I39" s="70"/>
    </row>
    <row r="40" spans="1:8" s="89" customFormat="1" ht="18" customHeight="1">
      <c r="A40" s="92">
        <v>23</v>
      </c>
      <c r="B40" s="71" t="s">
        <v>56</v>
      </c>
      <c r="C40" s="90" t="s">
        <v>9</v>
      </c>
      <c r="D40" s="72">
        <v>1</v>
      </c>
      <c r="E40" s="95"/>
      <c r="F40" s="54">
        <v>0</v>
      </c>
      <c r="G40" s="93">
        <f aca="true" t="shared" si="6" ref="G40">D40*E40</f>
        <v>0</v>
      </c>
      <c r="H40" s="94">
        <f aca="true" t="shared" si="7" ref="H40">D40*F40</f>
        <v>0</v>
      </c>
    </row>
    <row r="41" spans="1:8" s="70" customFormat="1" ht="15">
      <c r="A41" s="62"/>
      <c r="B41" s="32" t="s">
        <v>38</v>
      </c>
      <c r="C41" s="39"/>
      <c r="D41" s="36"/>
      <c r="E41" s="53"/>
      <c r="F41" s="54"/>
      <c r="G41" s="74"/>
      <c r="H41" s="75"/>
    </row>
    <row r="42" spans="1:8" s="70" customFormat="1" ht="15">
      <c r="A42" s="62">
        <v>23</v>
      </c>
      <c r="B42" s="71" t="s">
        <v>41</v>
      </c>
      <c r="C42" s="39" t="s">
        <v>9</v>
      </c>
      <c r="D42" s="36">
        <v>1</v>
      </c>
      <c r="E42" s="95"/>
      <c r="F42" s="96"/>
      <c r="G42" s="74">
        <f>D42*E42</f>
        <v>0</v>
      </c>
      <c r="H42" s="75">
        <f>D42*F42</f>
        <v>0</v>
      </c>
    </row>
    <row r="43" spans="1:8" s="70" customFormat="1" ht="75">
      <c r="A43" s="62">
        <v>24</v>
      </c>
      <c r="B43" s="71" t="s">
        <v>39</v>
      </c>
      <c r="C43" s="39" t="s">
        <v>9</v>
      </c>
      <c r="D43" s="36">
        <v>1</v>
      </c>
      <c r="E43" s="95"/>
      <c r="F43" s="96"/>
      <c r="G43" s="74">
        <f>D43*E43</f>
        <v>0</v>
      </c>
      <c r="H43" s="75">
        <f>D43*F43</f>
        <v>0</v>
      </c>
    </row>
    <row r="44" spans="1:8" s="70" customFormat="1" ht="15">
      <c r="A44" s="62">
        <v>25</v>
      </c>
      <c r="B44" s="71" t="s">
        <v>40</v>
      </c>
      <c r="C44" s="73" t="s">
        <v>9</v>
      </c>
      <c r="D44" s="72">
        <v>1</v>
      </c>
      <c r="E44" s="95"/>
      <c r="F44" s="54">
        <v>0</v>
      </c>
      <c r="G44" s="74">
        <f aca="true" t="shared" si="8" ref="G44">D44*E44</f>
        <v>0</v>
      </c>
      <c r="H44" s="75">
        <f aca="true" t="shared" si="9" ref="H44">D44*F44</f>
        <v>0</v>
      </c>
    </row>
    <row r="45" spans="1:8" s="38" customFormat="1" ht="15">
      <c r="A45" s="62"/>
      <c r="B45" s="32" t="s">
        <v>17</v>
      </c>
      <c r="C45" s="39"/>
      <c r="D45" s="36"/>
      <c r="E45" s="53"/>
      <c r="F45" s="54"/>
      <c r="G45" s="49"/>
      <c r="H45" s="50"/>
    </row>
    <row r="46" spans="1:8" s="38" customFormat="1" ht="15">
      <c r="A46" s="62">
        <v>26</v>
      </c>
      <c r="B46" s="40" t="s">
        <v>37</v>
      </c>
      <c r="C46" s="39" t="s">
        <v>26</v>
      </c>
      <c r="D46" s="36">
        <v>1700</v>
      </c>
      <c r="E46" s="95"/>
      <c r="F46" s="96"/>
      <c r="G46" s="49">
        <f>D46*E46</f>
        <v>0</v>
      </c>
      <c r="H46" s="50">
        <f>D46*F46</f>
        <v>0</v>
      </c>
    </row>
    <row r="47" spans="1:8" s="38" customFormat="1" ht="15">
      <c r="A47" s="62">
        <v>27</v>
      </c>
      <c r="B47" s="91" t="s">
        <v>52</v>
      </c>
      <c r="C47" s="42" t="s">
        <v>26</v>
      </c>
      <c r="D47" s="37">
        <v>1000</v>
      </c>
      <c r="E47" s="95"/>
      <c r="F47" s="96"/>
      <c r="G47" s="49">
        <f>D47*E47</f>
        <v>0</v>
      </c>
      <c r="H47" s="50">
        <f>D47*F47</f>
        <v>0</v>
      </c>
    </row>
    <row r="48" spans="1:8" s="38" customFormat="1" ht="15">
      <c r="A48" s="62"/>
      <c r="B48" s="34" t="s">
        <v>12</v>
      </c>
      <c r="C48" s="41"/>
      <c r="D48" s="37"/>
      <c r="E48" s="55"/>
      <c r="F48" s="56"/>
      <c r="G48" s="49"/>
      <c r="H48" s="50"/>
    </row>
    <row r="49" spans="1:8" s="38" customFormat="1" ht="30">
      <c r="A49" s="62">
        <v>28</v>
      </c>
      <c r="B49" s="87" t="s">
        <v>49</v>
      </c>
      <c r="C49" s="41" t="s">
        <v>13</v>
      </c>
      <c r="D49" s="37">
        <v>1</v>
      </c>
      <c r="E49" s="97"/>
      <c r="F49" s="98"/>
      <c r="G49" s="49">
        <f aca="true" t="shared" si="10" ref="G49:G54">D49*E49</f>
        <v>0</v>
      </c>
      <c r="H49" s="50">
        <f aca="true" t="shared" si="11" ref="H49:H54">D49*F49</f>
        <v>0</v>
      </c>
    </row>
    <row r="50" spans="1:8" s="38" customFormat="1" ht="15">
      <c r="A50" s="62">
        <v>29</v>
      </c>
      <c r="B50" s="40" t="s">
        <v>11</v>
      </c>
      <c r="C50" s="41" t="s">
        <v>13</v>
      </c>
      <c r="D50" s="37">
        <v>1</v>
      </c>
      <c r="E50" s="55">
        <v>0</v>
      </c>
      <c r="F50" s="98"/>
      <c r="G50" s="49">
        <f t="shared" si="10"/>
        <v>0</v>
      </c>
      <c r="H50" s="50">
        <f t="shared" si="11"/>
        <v>0</v>
      </c>
    </row>
    <row r="51" spans="1:8" s="38" customFormat="1" ht="15">
      <c r="A51" s="76">
        <v>30</v>
      </c>
      <c r="B51" s="40" t="s">
        <v>14</v>
      </c>
      <c r="C51" s="41" t="s">
        <v>13</v>
      </c>
      <c r="D51" s="37">
        <v>1</v>
      </c>
      <c r="E51" s="55">
        <v>0</v>
      </c>
      <c r="F51" s="98"/>
      <c r="G51" s="49">
        <f t="shared" si="10"/>
        <v>0</v>
      </c>
      <c r="H51" s="50">
        <f t="shared" si="11"/>
        <v>0</v>
      </c>
    </row>
    <row r="52" spans="1:8" s="38" customFormat="1" ht="15">
      <c r="A52" s="76">
        <v>31</v>
      </c>
      <c r="B52" s="40" t="s">
        <v>15</v>
      </c>
      <c r="C52" s="41" t="s">
        <v>13</v>
      </c>
      <c r="D52" s="37">
        <v>1</v>
      </c>
      <c r="E52" s="55">
        <v>0</v>
      </c>
      <c r="F52" s="98"/>
      <c r="G52" s="49">
        <f t="shared" si="10"/>
        <v>0</v>
      </c>
      <c r="H52" s="50">
        <f t="shared" si="11"/>
        <v>0</v>
      </c>
    </row>
    <row r="53" spans="1:8" s="38" customFormat="1" ht="15">
      <c r="A53" s="76">
        <v>32</v>
      </c>
      <c r="B53" s="40" t="s">
        <v>16</v>
      </c>
      <c r="C53" s="41" t="s">
        <v>13</v>
      </c>
      <c r="D53" s="37">
        <v>1</v>
      </c>
      <c r="E53" s="55">
        <v>0</v>
      </c>
      <c r="F53" s="98"/>
      <c r="G53" s="49">
        <f t="shared" si="10"/>
        <v>0</v>
      </c>
      <c r="H53" s="50">
        <f t="shared" si="11"/>
        <v>0</v>
      </c>
    </row>
    <row r="54" spans="1:8" s="38" customFormat="1" ht="15">
      <c r="A54" s="76">
        <v>33</v>
      </c>
      <c r="B54" s="88" t="s">
        <v>50</v>
      </c>
      <c r="C54" s="41" t="s">
        <v>13</v>
      </c>
      <c r="D54" s="37">
        <v>1</v>
      </c>
      <c r="E54" s="97"/>
      <c r="F54" s="98"/>
      <c r="G54" s="49">
        <f t="shared" si="10"/>
        <v>0</v>
      </c>
      <c r="H54" s="50">
        <f t="shared" si="11"/>
        <v>0</v>
      </c>
    </row>
    <row r="55" spans="1:8" s="70" customFormat="1" ht="15">
      <c r="A55" s="76">
        <v>34</v>
      </c>
      <c r="B55" s="71" t="s">
        <v>43</v>
      </c>
      <c r="C55" s="41" t="s">
        <v>13</v>
      </c>
      <c r="D55" s="72">
        <v>1</v>
      </c>
      <c r="E55" s="55">
        <v>0</v>
      </c>
      <c r="F55" s="98"/>
      <c r="G55" s="74">
        <f aca="true" t="shared" si="12" ref="G55:G56">D55*E55</f>
        <v>0</v>
      </c>
      <c r="H55" s="75">
        <f aca="true" t="shared" si="13" ref="H55:H56">D55*F55</f>
        <v>0</v>
      </c>
    </row>
    <row r="56" spans="1:8" s="70" customFormat="1" ht="15">
      <c r="A56" s="76">
        <v>35</v>
      </c>
      <c r="B56" s="59" t="s">
        <v>51</v>
      </c>
      <c r="C56" s="41" t="s">
        <v>13</v>
      </c>
      <c r="D56" s="72">
        <v>1</v>
      </c>
      <c r="E56" s="97"/>
      <c r="F56" s="98"/>
      <c r="G56" s="74">
        <f t="shared" si="12"/>
        <v>0</v>
      </c>
      <c r="H56" s="75">
        <f t="shared" si="13"/>
        <v>0</v>
      </c>
    </row>
    <row r="57" spans="1:8" s="38" customFormat="1" ht="15">
      <c r="A57" s="69"/>
      <c r="B57" s="43" t="s">
        <v>45</v>
      </c>
      <c r="C57" s="33"/>
      <c r="D57" s="60"/>
      <c r="E57" s="57"/>
      <c r="F57" s="58"/>
      <c r="G57" s="51">
        <f>SUM(G24:G56)</f>
        <v>0</v>
      </c>
      <c r="H57" s="52">
        <f>SUM(H24:H56)</f>
        <v>0</v>
      </c>
    </row>
  </sheetData>
  <protectedRanges>
    <protectedRange sqref="D35:D40 D46 D24:D32" name="Oblast1"/>
    <protectedRange sqref="D47" name="Oblast1_2"/>
    <protectedRange sqref="D33" name="Oblast1_6"/>
    <protectedRange sqref="D34" name="Oblast1_7"/>
    <protectedRange sqref="D44" name="Oblast1_8"/>
    <protectedRange sqref="D42:D43" name="Oblast1_2_1"/>
  </protectedRanges>
  <mergeCells count="9">
    <mergeCell ref="A10:B10"/>
    <mergeCell ref="A18:H18"/>
    <mergeCell ref="A4:H4"/>
    <mergeCell ref="A6:H6"/>
    <mergeCell ref="A7:H7"/>
    <mergeCell ref="A8:H8"/>
    <mergeCell ref="A9:H9"/>
    <mergeCell ref="B13:F13"/>
    <mergeCell ref="B17:H17"/>
  </mergeCell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80" r:id="rId2"/>
  <rowBreaks count="1" manualBreakCount="1">
    <brk id="1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Beran</dc:creator>
  <cp:keywords/>
  <dc:description/>
  <cp:lastModifiedBy>Martin Horák</cp:lastModifiedBy>
  <cp:lastPrinted>2018-10-05T08:52:43Z</cp:lastPrinted>
  <dcterms:created xsi:type="dcterms:W3CDTF">2017-04-18T07:54:55Z</dcterms:created>
  <dcterms:modified xsi:type="dcterms:W3CDTF">2019-09-11T13:24:32Z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