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V.VZ\Zakazky\Dodávky\KK\Odbor informatiky\Multifunkční zařízení pro KÚ KK\administrace\"/>
    </mc:Choice>
  </mc:AlternateContent>
  <bookViews>
    <workbookView xWindow="0" yWindow="0" windowWidth="28800" windowHeight="12300"/>
  </bookViews>
  <sheets>
    <sheet name="VARIANTA B - nákup" sheetId="1" r:id="rId1"/>
    <sheet name="List1" sheetId="4" r:id="rId2"/>
  </sheets>
  <calcPr calcId="162913"/>
</workbook>
</file>

<file path=xl/calcChain.xml><?xml version="1.0" encoding="utf-8"?>
<calcChain xmlns="http://schemas.openxmlformats.org/spreadsheetml/2006/main">
  <c r="D67" i="1" l="1"/>
  <c r="D65" i="1"/>
  <c r="D66" i="1"/>
  <c r="D64" i="1"/>
  <c r="D69" i="1" l="1"/>
  <c r="D68" i="1"/>
  <c r="D3" i="4"/>
  <c r="D2" i="4"/>
  <c r="B4" i="4" s="1"/>
  <c r="B70" i="1" l="1"/>
  <c r="B71" i="1" s="1"/>
  <c r="B5" i="4"/>
  <c r="B6" i="4" s="1"/>
  <c r="B72" i="1" l="1"/>
</calcChain>
</file>

<file path=xl/sharedStrings.xml><?xml version="1.0" encoding="utf-8"?>
<sst xmlns="http://schemas.openxmlformats.org/spreadsheetml/2006/main" count="120" uniqueCount="96">
  <si>
    <t>Pokyny pro vyplnění:</t>
  </si>
  <si>
    <t>Zařízení</t>
  </si>
  <si>
    <t>Parametr</t>
  </si>
  <si>
    <t>Požadovaná hodnota</t>
  </si>
  <si>
    <t>Technické parametry</t>
  </si>
  <si>
    <t>TECHNOLOGIE TISKU</t>
  </si>
  <si>
    <t xml:space="preserve">FORMÁT </t>
  </si>
  <si>
    <t>RYCHLOST TISKU</t>
  </si>
  <si>
    <t>SKENER</t>
  </si>
  <si>
    <t>inkoust</t>
  </si>
  <si>
    <t>Multifunkční zařízení barevné inkoustové - TYP A</t>
  </si>
  <si>
    <t>A3</t>
  </si>
  <si>
    <t>jednoprůchodový barevný</t>
  </si>
  <si>
    <t>ZÁSOBA PAPÍRU</t>
  </si>
  <si>
    <t xml:space="preserve">TISK na média </t>
  </si>
  <si>
    <t>na min. 50 tis. stran A4</t>
  </si>
  <si>
    <t>min. 1500 listů (může být ve více zásobnících)</t>
  </si>
  <si>
    <t xml:space="preserve">KAPACITA spotřebního materiálu </t>
  </si>
  <si>
    <t>Multifunkční zařízení barevné inkoustové - TYP B</t>
  </si>
  <si>
    <t>min. 2000 listů (může být ve více zásobnících)</t>
  </si>
  <si>
    <t>ŽIVOTNOST STROJE</t>
  </si>
  <si>
    <t xml:space="preserve">min. 3 000 000 stran A4 </t>
  </si>
  <si>
    <t>MOŽNOST DOKONČOVÁNÍ</t>
  </si>
  <si>
    <t xml:space="preserve">sešívání a třídění </t>
  </si>
  <si>
    <t>ZABEZPEČENÝ TISK</t>
  </si>
  <si>
    <t>SLEDOVÁNÍ NÁKLADŮ na jednotlivé uživatele a nákladová střediska (tisk, kopie, sken)</t>
  </si>
  <si>
    <t>Terminál – čtečka karet</t>
  </si>
  <si>
    <t>Servisní činnost</t>
  </si>
  <si>
    <t>Časové požadavky na servis</t>
  </si>
  <si>
    <t>NABÍZENÝ MODEL</t>
  </si>
  <si>
    <t>Počet</t>
  </si>
  <si>
    <t>12 ks</t>
  </si>
  <si>
    <t>4 ks</t>
  </si>
  <si>
    <t>16 ks</t>
  </si>
  <si>
    <t>Software</t>
  </si>
  <si>
    <t>POLOŽKA</t>
  </si>
  <si>
    <t>běžná barevné jednostranné kopie formát A4</t>
  </si>
  <si>
    <t>běžná černobílá jednostranná kopie formát A4</t>
  </si>
  <si>
    <t xml:space="preserve"> referenční počet </t>
  </si>
  <si>
    <t>cena 1 ks bez DPH</t>
  </si>
  <si>
    <t>cena RP bez DPH</t>
  </si>
  <si>
    <t xml:space="preserve">CENA CELKEM BEZ DPH </t>
  </si>
  <si>
    <t>DPH 21%</t>
  </si>
  <si>
    <t xml:space="preserve">CENA CELKEM VČETNĚ DPH </t>
  </si>
  <si>
    <t>systém pro řízení a správu tiskového parku</t>
  </si>
  <si>
    <t>Servisní činnost bude probíhat výhradně v místě umístění zařízení v prostorách KÚ KK</t>
  </si>
  <si>
    <t>NABÍZENÝ MODEL zařízení</t>
  </si>
  <si>
    <t>požadované funkce: tisk, kopírování, skenování,                   stroje budou pouze nové, nerepasované</t>
  </si>
  <si>
    <t xml:space="preserve">MOŽNOST VYTVÁŘET REPORTY na uživatele, skupiny uživatelů nebo zařízení </t>
  </si>
  <si>
    <t>LOKALIZACE SW v českém jazyce</t>
  </si>
  <si>
    <t>MOŽNOST OVLÁDAT další zařízení i jiných výrobců</t>
  </si>
  <si>
    <t>MONITORING tisků, kopírování, skenování</t>
  </si>
  <si>
    <t>OVĚŘENÍ UŽIVATELE kartou nebo PINem (obě funkce možné zároveň)</t>
  </si>
  <si>
    <t>MOŽNOST OMEZENÍ funkcí uživatele (tisk jen vybraná zařízení, jen monochrom, jen tisk, jen kopírování)</t>
  </si>
  <si>
    <t>MOŽNOST NASTAVENÍ více tiskových front</t>
  </si>
  <si>
    <t>TISK NA ZÁKLADĚ DEFINOVANÝCH PRAVIDEL (vynucený oboustranný, vynucený monochromatický, atd.)</t>
  </si>
  <si>
    <t>PODPORA správy systému pomocí webového rozhraní (administrátor i další určení uživatelé)</t>
  </si>
  <si>
    <t>Napojení na LDAP, na uživatele v Active Directory (AD)</t>
  </si>
  <si>
    <t>Jednoduché skenování (do e-mailu/složky/FTP přihlášeného uživatele)</t>
  </si>
  <si>
    <t>Zajištění identifikace uživatele v systému řízení a monitoringu tisků</t>
  </si>
  <si>
    <t>Kompatibilní s dodávaným SW pro řízení a správu tisků</t>
  </si>
  <si>
    <t>Kompatibilní s bezkontaktními identifikačními kartami MIFARE 1 S50 Card IC (od společnosti IMA, s.r.o.)</t>
  </si>
  <si>
    <t>Servisní činnost bude zajištěna po dobu 4 let (trvání smlouvy)</t>
  </si>
  <si>
    <t>Technici dodavatele, kteří nebudou proškoleni bezpečnostním technikem zadavatele, nebudou oprávněni se bez dohledu pohybovat a provádět jakoukoliv činnost na zařízení v objektech zadavatele</t>
  </si>
  <si>
    <t>Dodavatel se v rámci plnění servisní činnosti zavazuje k zajištění funkčního, bezporuchového chodu a provádění pravidelných preventivních periodických prohlídek servisovaných zařízení, spojených s prohlídkou a seřízením</t>
  </si>
  <si>
    <t>Dodavatel zpřístupní zadavateli komunikační prostředí (zákaznický portál, helpdesk), ve kterém bude moci zadavatel hlásit závady</t>
  </si>
  <si>
    <t xml:space="preserve">Dodavatel bude v pravidelných měsíčních intervalech provádět odečty počtu kopií na jednotlivých strojích potřebné k fakturaci. Termín odečtu bude předem domluven s určeným pracovníkem KÚ, se kterým budou konzultovány všechny následné úkony. </t>
  </si>
  <si>
    <t>Reakční doba servisního zásahu maximálně 4 hodiny od nahlášení závady pověřenou osobou ze strany zadavatele v rámci běžné pracovní doby</t>
  </si>
  <si>
    <t>Dodavatel během plánovaných servisních zásahů bude zjišťovat blížící se dobu konce životnosti jednotlivých dílů tak, aby je mohl včas naskladnit a po skončení doby jejich životnosti vyměnit, aniž by došlo k automatickému odstavení stroje</t>
  </si>
  <si>
    <t>V případě neočekávaných závad či poškození (všechny závady, které nejsou automaticky signalizovány strojem a jejichž výskyt nelze odhalit běžnou údržbou), které vyřadí stroj z provozu, provede dodavatel servisní zásah tak, aby mohl být stroj uveden do provozu do 8 hodin od nahlášení závady, v rámci pracovních dnů</t>
  </si>
  <si>
    <t>V případě, že nebude zařízení v daném termínu zprovozněno, je povinností dodavatele dodat adekvátní náhradní zařízení, minimálně se stejnou výbavou a parametry, na celou dobu nefunkčnosti původního zařízení</t>
  </si>
  <si>
    <t>běžná barevná jednostranná kopie formát A4</t>
  </si>
  <si>
    <t>VARIANTA B - NÁKUP</t>
  </si>
  <si>
    <t>min. 30 stran/minutu</t>
  </si>
  <si>
    <t>min. 80 stran/minutu</t>
  </si>
  <si>
    <t xml:space="preserve">FUNKCE PŘESMĚROVÁNÍ TISKOVÝCH ÚLOH mezi jednotlivými zařízeními, následování uživatele tiskem (možnost vyzvednout úlohu na různých MS, funkce FollowMe) </t>
  </si>
  <si>
    <t>PRAVIDLA A POLITIKY pro uživatele a skupiny</t>
  </si>
  <si>
    <t>SPRÁVA uživatelských práv v rámci tiskového řešení (uživatelé, skupiny, střediska)</t>
  </si>
  <si>
    <t>ZÁRUČNÍ LHŮTA</t>
  </si>
  <si>
    <t>4 ROKY</t>
  </si>
  <si>
    <t>Záruční lhůta 4 roky</t>
  </si>
  <si>
    <t>V rámci servisní činnosti bude dodavatel zajišťovat bezplatnou výměnu potřebných náhradních dílů či doplnění spotřebního materiálu</t>
  </si>
  <si>
    <t>počet ks</t>
  </si>
  <si>
    <t>cena bez DPH</t>
  </si>
  <si>
    <t>Software - systém pro řízení a správu tiskového parku</t>
  </si>
  <si>
    <t>CENOVÁ NABÍDKA - VARIANTA B - nákup</t>
  </si>
  <si>
    <t>pro všechna zařízení</t>
  </si>
  <si>
    <t>Příloha 3B TECHNICKÁ SPECIFIKACE a CENOVÁ NABÍDKA</t>
  </si>
  <si>
    <t>Všechna pole s šedým pozadím musí být vyplněna.
V řádku "Nabízený model" uveďte přesné označení modelu - nabízeného zařízení (typ, značka).
Ve sloupci "Technické parametry" uveďte skutečnou hodnotu příslušného parametru nebo v případech, kdy nelze objektivně vyplnit parametr, vyplní účastník ANO/NE. Nesplnění kteréhokoliv parametru (uvedení NE, nedosažení stanovených parametrů) je důvodem k vyloučení účastník.                                                                                                                                                                                                                                                                                                                          Všechna pole s modrým pozadím musí obsahovat cenu.</t>
  </si>
  <si>
    <t>PLNÁ KOMPATIBILITA SW s nabízenými stroji</t>
  </si>
  <si>
    <t>Servisní činnost bude prováděna výhradně techniky, jejichž seznam bude předán zadavateli a budou viditelně označení příslušností k dodavateli.</t>
  </si>
  <si>
    <t xml:space="preserve">DPH </t>
  </si>
  <si>
    <r>
      <rPr>
        <b/>
        <sz val="11"/>
        <color theme="1"/>
        <rFont val="Calibri"/>
        <family val="2"/>
        <charset val="238"/>
        <scheme val="minor"/>
      </rPr>
      <t>INFORMACE KE STANOVENÍ NABÍDKOVÉ CENY za servisní činnost:</t>
    </r>
    <r>
      <rPr>
        <sz val="11"/>
        <color theme="1"/>
        <rFont val="Calibri"/>
        <family val="2"/>
        <charset val="238"/>
        <scheme val="minor"/>
      </rPr>
      <t xml:space="preserve">
</t>
    </r>
    <r>
      <rPr>
        <sz val="11"/>
        <rFont val="Calibri"/>
        <family val="2"/>
        <charset val="238"/>
        <scheme val="minor"/>
      </rPr>
      <t>Cena za servisní činnost bude zahrnovat: cenu za jeden černobílý výtisk A4 v Kč, cenu za jeden barevný výtisk A4 v Kč.                                                                                                                                                                                     V ceně budou zahrnuté veškeré potřebné náklady na zajištění plné funkčnosti zařízení, zejména: veškeré náklady na spotřební materiál, veškeré náklady na náhradní díly, veškeré náklady na servisní práce, instalace a dopravu, náklady vzniklé v souvislosti s kvalifikační a profesní způsobilostí servisní organizace a jejich pracovníků, telefonická konzultační a poradenská služba v běžných záležitostech, týkajících se provozu zařízení.</t>
    </r>
    <r>
      <rPr>
        <sz val="11"/>
        <color theme="1"/>
        <rFont val="Calibri"/>
        <family val="2"/>
        <charset val="238"/>
        <scheme val="minor"/>
      </rPr>
      <t xml:space="preserve">
</t>
    </r>
    <r>
      <rPr>
        <b/>
        <sz val="11"/>
        <color theme="1"/>
        <rFont val="Calibri"/>
        <family val="2"/>
        <charset val="238"/>
        <scheme val="minor"/>
      </rPr>
      <t xml:space="preserve">Referenční počet kopií </t>
    </r>
    <r>
      <rPr>
        <sz val="11"/>
        <color theme="1"/>
        <rFont val="Calibri"/>
        <family val="2"/>
        <charset val="238"/>
        <scheme val="minor"/>
      </rPr>
      <t xml:space="preserve">pro potřeby stanovení ceny za servisní činnost za dobu trvání servisní smlouvy (4 roky) je:
</t>
    </r>
    <r>
      <rPr>
        <sz val="11"/>
        <color rgb="FFFF0000"/>
        <rFont val="Calibri"/>
        <family val="2"/>
        <charset val="238"/>
        <scheme val="minor"/>
      </rPr>
      <t xml:space="preserve"> </t>
    </r>
    <r>
      <rPr>
        <sz val="11"/>
        <rFont val="Calibri"/>
        <family val="2"/>
        <charset val="238"/>
        <scheme val="minor"/>
      </rPr>
      <t>3 000 000 - stran A4 černobílých kopií</t>
    </r>
    <r>
      <rPr>
        <sz val="11"/>
        <color theme="1"/>
        <rFont val="Calibri"/>
        <family val="2"/>
        <charset val="238"/>
        <scheme val="minor"/>
      </rPr>
      <t xml:space="preserve">
</t>
    </r>
    <r>
      <rPr>
        <sz val="11"/>
        <rFont val="Calibri"/>
        <family val="2"/>
        <charset val="238"/>
        <scheme val="minor"/>
      </rPr>
      <t xml:space="preserve"> 2 500 000 - stran</t>
    </r>
    <r>
      <rPr>
        <sz val="11"/>
        <color theme="1"/>
        <rFont val="Calibri"/>
        <family val="2"/>
        <charset val="238"/>
        <scheme val="minor"/>
      </rPr>
      <t xml:space="preserve"> </t>
    </r>
    <r>
      <rPr>
        <sz val="11"/>
        <rFont val="Calibri"/>
        <family val="2"/>
        <charset val="238"/>
        <scheme val="minor"/>
      </rPr>
      <t>A4 barevných kopií</t>
    </r>
    <r>
      <rPr>
        <sz val="11"/>
        <color theme="1"/>
        <rFont val="Calibri"/>
        <family val="2"/>
        <charset val="238"/>
        <scheme val="minor"/>
      </rPr>
      <t xml:space="preserve">
</t>
    </r>
    <r>
      <rPr>
        <b/>
        <sz val="11"/>
        <color theme="1"/>
        <rFont val="Calibri"/>
        <family val="2"/>
        <charset val="238"/>
        <scheme val="minor"/>
      </rPr>
      <t>Celková cena servisu bude stanovena jako součet cen daného referenčního počtu kopií za 4 roky (doba trvání smlouvy). Celková nabídková cena je součtem za nákup zařízeních a ceny za servis.</t>
    </r>
    <r>
      <rPr>
        <sz val="11"/>
        <color theme="1"/>
        <rFont val="Calibri"/>
        <family val="2"/>
        <charset val="238"/>
        <scheme val="minor"/>
      </rPr>
      <t xml:space="preserve">                                                                                                                         Zadavatel požaduje pronájem hradit měsíční platbou. Celková měsíční cena bude odvozena výhradně od provedeného počtu černobílých či barevných kopií. Zadavatel nebude akceptovat jakékoliv další paušální platby za zařízení, které jsou předmětem poptávané služby.                                                                                        </t>
    </r>
  </si>
  <si>
    <r>
      <rPr>
        <b/>
        <sz val="11"/>
        <color theme="1"/>
        <rFont val="Calibri"/>
        <family val="2"/>
        <charset val="238"/>
        <scheme val="minor"/>
      </rPr>
      <t>UPŘESŇUJÍCÍ INFORMACE:</t>
    </r>
    <r>
      <rPr>
        <sz val="11"/>
        <color theme="1"/>
        <rFont val="Calibri"/>
        <family val="2"/>
        <charset val="238"/>
        <scheme val="minor"/>
      </rPr>
      <t xml:space="preserve">
Součástí zakázky není dodávka a doplňování papíru do zásobníků jednotlivých zařízení, v požadovaných konfiguracích bude dodán vždy jeden model, spotřební materiál bude pouze originální, součástí dodávky zařízení bude prohlášení o shodě.
</t>
    </r>
  </si>
  <si>
    <r>
      <t>o gramáži 60-200 g/m</t>
    </r>
    <r>
      <rPr>
        <vertAlign val="superscript"/>
        <sz val="11"/>
        <rFont val="Calibri"/>
        <family val="2"/>
        <charset val="238"/>
        <scheme val="minor"/>
      </rPr>
      <t>2</t>
    </r>
  </si>
  <si>
    <t>na min. 20 tis. stran 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</si>
</sst>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3"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charset val="238"/>
      <scheme val="minor"/>
    </font>
    <font>
      <sz val="11"/>
      <color rgb="FFFF0000"/>
      <name val="Calibri"/>
      <family val="2"/>
      <charset val="238"/>
      <scheme val="minor"/>
    </font>
    <font>
      <b/>
      <sz val="16"/>
      <color theme="1"/>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
      <vertAlign val="superscript"/>
      <sz val="11"/>
      <name val="Calibri"/>
      <family val="2"/>
      <charset val="238"/>
      <scheme val="minor"/>
    </font>
    <font>
      <i/>
      <sz val="11"/>
      <color theme="1"/>
      <name val="Calibri"/>
      <family val="2"/>
      <charset val="238"/>
      <scheme val="minor"/>
    </font>
    <font>
      <sz val="11"/>
      <color theme="3"/>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44">
    <xf numFmtId="0" fontId="0" fillId="0" borderId="0" xfId="0"/>
    <xf numFmtId="0" fontId="0" fillId="0" borderId="0" xfId="0" applyFill="1" applyBorder="1"/>
    <xf numFmtId="0" fontId="0" fillId="0" borderId="0" xfId="0" applyFont="1" applyFill="1" applyBorder="1"/>
    <xf numFmtId="0" fontId="1" fillId="0" borderId="0" xfId="0" applyFont="1" applyFill="1" applyBorder="1"/>
    <xf numFmtId="0" fontId="0" fillId="0" borderId="0" xfId="0" applyFill="1"/>
    <xf numFmtId="0" fontId="0" fillId="0" borderId="0" xfId="0" applyFill="1" applyAlignment="1"/>
    <xf numFmtId="0" fontId="1" fillId="0" borderId="0" xfId="0" applyFont="1" applyFill="1"/>
    <xf numFmtId="0" fontId="6" fillId="0" borderId="0" xfId="0" applyFont="1" applyFill="1" applyBorder="1"/>
    <xf numFmtId="0" fontId="8" fillId="0" borderId="0" xfId="0" applyFont="1" applyFill="1" applyAlignment="1">
      <alignment horizontal="center" wrapText="1"/>
    </xf>
    <xf numFmtId="0" fontId="8" fillId="0" borderId="0" xfId="0" applyFont="1"/>
    <xf numFmtId="0" fontId="8" fillId="0" borderId="0" xfId="0" applyFont="1" applyFill="1" applyAlignment="1">
      <alignment wrapText="1"/>
    </xf>
    <xf numFmtId="0" fontId="8" fillId="0" borderId="0" xfId="0" applyFont="1" applyAlignment="1">
      <alignment wrapText="1"/>
    </xf>
    <xf numFmtId="0" fontId="0" fillId="0" borderId="1" xfId="0" applyBorder="1"/>
    <xf numFmtId="0" fontId="7" fillId="0" borderId="12" xfId="0" applyFont="1" applyFill="1" applyBorder="1" applyAlignment="1">
      <alignment horizontal="center"/>
    </xf>
    <xf numFmtId="0" fontId="9" fillId="0" borderId="13" xfId="0" applyFont="1" applyFill="1" applyBorder="1" applyAlignment="1">
      <alignment horizontal="center" wrapText="1"/>
    </xf>
    <xf numFmtId="0" fontId="9" fillId="0" borderId="14" xfId="0" applyFont="1" applyFill="1" applyBorder="1" applyAlignment="1">
      <alignment horizontal="center" wrapText="1"/>
    </xf>
    <xf numFmtId="0" fontId="0" fillId="0" borderId="18" xfId="0" applyFill="1" applyBorder="1"/>
    <xf numFmtId="3" fontId="0" fillId="0" borderId="19" xfId="0" applyNumberFormat="1" applyFill="1" applyBorder="1" applyAlignment="1">
      <alignment horizontal="center"/>
    </xf>
    <xf numFmtId="0" fontId="0" fillId="0" borderId="19" xfId="0" applyFill="1" applyBorder="1" applyAlignment="1"/>
    <xf numFmtId="0" fontId="0" fillId="0" borderId="20" xfId="0" applyFill="1" applyBorder="1"/>
    <xf numFmtId="0" fontId="0" fillId="0" borderId="21" xfId="0" applyFont="1" applyBorder="1" applyAlignment="1">
      <alignment vertical="center"/>
    </xf>
    <xf numFmtId="3" fontId="0" fillId="0" borderId="22" xfId="0" applyNumberFormat="1" applyFill="1" applyBorder="1" applyAlignment="1">
      <alignment horizontal="center"/>
    </xf>
    <xf numFmtId="0" fontId="0" fillId="0" borderId="22" xfId="0" applyFill="1" applyBorder="1" applyAlignment="1"/>
    <xf numFmtId="0" fontId="0" fillId="0" borderId="23" xfId="0" applyFill="1" applyBorder="1"/>
    <xf numFmtId="0" fontId="0" fillId="0" borderId="18" xfId="0" applyBorder="1"/>
    <xf numFmtId="0" fontId="0" fillId="0" borderId="27" xfId="0" applyBorder="1"/>
    <xf numFmtId="0" fontId="0" fillId="0" borderId="21" xfId="0" applyBorder="1"/>
    <xf numFmtId="0" fontId="0" fillId="0" borderId="18" xfId="0" applyFont="1" applyBorder="1"/>
    <xf numFmtId="0" fontId="0" fillId="0" borderId="32" xfId="0" applyFont="1" applyFill="1" applyBorder="1"/>
    <xf numFmtId="0" fontId="0" fillId="0" borderId="33" xfId="0" applyFont="1" applyBorder="1" applyAlignment="1">
      <alignment vertical="center"/>
    </xf>
    <xf numFmtId="3"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0" fontId="2" fillId="0" borderId="0" xfId="0" applyFont="1" applyFill="1"/>
    <xf numFmtId="0" fontId="3" fillId="0" borderId="0" xfId="0" applyFont="1" applyFill="1"/>
    <xf numFmtId="0" fontId="0" fillId="0" borderId="0" xfId="0" applyFont="1" applyFill="1"/>
    <xf numFmtId="0" fontId="0" fillId="0" borderId="0" xfId="0" applyFont="1" applyFill="1" applyAlignment="1"/>
    <xf numFmtId="0" fontId="0" fillId="0" borderId="36" xfId="0" applyFont="1" applyBorder="1"/>
    <xf numFmtId="0" fontId="1" fillId="0" borderId="11" xfId="0" applyFont="1" applyBorder="1"/>
    <xf numFmtId="0" fontId="0" fillId="0" borderId="0" xfId="0" applyFont="1" applyFill="1" applyBorder="1" applyAlignment="1">
      <alignment vertical="top" wrapText="1"/>
    </xf>
    <xf numFmtId="0" fontId="2" fillId="3" borderId="6" xfId="0" applyFont="1" applyFill="1" applyBorder="1"/>
    <xf numFmtId="0" fontId="2" fillId="0" borderId="9" xfId="0" applyFont="1" applyFill="1" applyBorder="1" applyAlignment="1">
      <alignment horizontal="center" vertical="top"/>
    </xf>
    <xf numFmtId="0" fontId="1"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164" fontId="0" fillId="4" borderId="34" xfId="0" applyNumberFormat="1" applyFont="1" applyFill="1" applyBorder="1" applyAlignment="1">
      <alignment wrapText="1"/>
    </xf>
    <xf numFmtId="164" fontId="0" fillId="4" borderId="35" xfId="0" applyNumberFormat="1" applyFont="1" applyFill="1" applyBorder="1" applyAlignment="1">
      <alignment wrapText="1"/>
    </xf>
    <xf numFmtId="164" fontId="0" fillId="4" borderId="26" xfId="0" applyNumberFormat="1" applyFont="1" applyFill="1" applyBorder="1"/>
    <xf numFmtId="164" fontId="0" fillId="4" borderId="31" xfId="0" applyNumberFormat="1" applyFont="1" applyFill="1" applyBorder="1"/>
    <xf numFmtId="164" fontId="0" fillId="4" borderId="7" xfId="0" applyNumberFormat="1" applyFont="1" applyFill="1" applyBorder="1" applyAlignment="1">
      <alignment horizontal="right" vertical="top" wrapText="1"/>
    </xf>
    <xf numFmtId="164" fontId="0" fillId="4" borderId="3" xfId="0" applyNumberFormat="1" applyFont="1" applyFill="1" applyBorder="1" applyAlignment="1">
      <alignment horizontal="right" vertical="top" wrapText="1"/>
    </xf>
    <xf numFmtId="0" fontId="0" fillId="0" borderId="7" xfId="0" applyFont="1" applyFill="1" applyBorder="1" applyAlignment="1">
      <alignment horizontal="right" vertical="top" wrapText="1"/>
    </xf>
    <xf numFmtId="0" fontId="3" fillId="0" borderId="2" xfId="0" applyFont="1" applyFill="1" applyBorder="1" applyAlignment="1">
      <alignment horizontal="left" vertical="top"/>
    </xf>
    <xf numFmtId="0" fontId="0" fillId="0" borderId="5" xfId="0" applyFont="1" applyFill="1" applyBorder="1" applyAlignment="1">
      <alignment vertical="top"/>
    </xf>
    <xf numFmtId="0" fontId="12" fillId="0" borderId="0" xfId="0" applyFont="1" applyFill="1"/>
    <xf numFmtId="0" fontId="0" fillId="0" borderId="0" xfId="0" applyFont="1" applyFill="1" applyAlignment="1">
      <alignment vertical="center"/>
    </xf>
    <xf numFmtId="0" fontId="12" fillId="0" borderId="0" xfId="0" applyFont="1" applyFill="1" applyAlignment="1">
      <alignment vertical="center"/>
    </xf>
    <xf numFmtId="0" fontId="3" fillId="2" borderId="1" xfId="0" applyFont="1" applyFill="1" applyBorder="1"/>
    <xf numFmtId="0" fontId="2" fillId="0" borderId="2" xfId="0" applyFont="1" applyFill="1" applyBorder="1"/>
    <xf numFmtId="0" fontId="0" fillId="2" borderId="1" xfId="0" applyFont="1" applyFill="1" applyBorder="1"/>
    <xf numFmtId="0" fontId="1" fillId="0" borderId="2" xfId="0" applyFont="1" applyFill="1" applyBorder="1"/>
    <xf numFmtId="0" fontId="1" fillId="0" borderId="5" xfId="0" applyFont="1" applyFill="1" applyBorder="1"/>
    <xf numFmtId="0" fontId="0" fillId="0" borderId="5" xfId="0" applyFont="1" applyFill="1" applyBorder="1"/>
    <xf numFmtId="0" fontId="0" fillId="0" borderId="4" xfId="0" applyFont="1" applyFill="1" applyBorder="1"/>
    <xf numFmtId="0" fontId="1" fillId="0" borderId="2" xfId="0" applyFont="1" applyBorder="1" applyAlignment="1">
      <alignment vertical="center"/>
    </xf>
    <xf numFmtId="0" fontId="3" fillId="2" borderId="41" xfId="0" applyFont="1" applyFill="1" applyBorder="1"/>
    <xf numFmtId="0" fontId="3" fillId="2" borderId="19" xfId="0" applyFont="1" applyFill="1" applyBorder="1"/>
    <xf numFmtId="0" fontId="3" fillId="2" borderId="22" xfId="0" applyFont="1" applyFill="1" applyBorder="1"/>
    <xf numFmtId="0" fontId="2" fillId="0" borderId="18" xfId="0" applyFont="1" applyFill="1" applyBorder="1" applyAlignment="1">
      <alignment vertical="top"/>
    </xf>
    <xf numFmtId="0" fontId="2" fillId="2" borderId="19" xfId="0" applyFont="1" applyFill="1" applyBorder="1"/>
    <xf numFmtId="0" fontId="3" fillId="0" borderId="27" xfId="0" applyFont="1" applyFill="1" applyBorder="1" applyAlignment="1">
      <alignment vertical="top"/>
    </xf>
    <xf numFmtId="0" fontId="3" fillId="0" borderId="27" xfId="0" applyFont="1" applyBorder="1"/>
    <xf numFmtId="0" fontId="0" fillId="0" borderId="27" xfId="0" applyFont="1" applyBorder="1"/>
    <xf numFmtId="0" fontId="0" fillId="0" borderId="21" xfId="0" applyFont="1" applyBorder="1"/>
    <xf numFmtId="0" fontId="0" fillId="2" borderId="22" xfId="0" applyFont="1" applyFill="1" applyBorder="1"/>
    <xf numFmtId="0" fontId="2" fillId="3" borderId="9" xfId="0" applyFont="1" applyFill="1" applyBorder="1" applyAlignment="1"/>
    <xf numFmtId="0" fontId="2" fillId="3" borderId="8" xfId="0" applyFont="1" applyFill="1" applyBorder="1" applyAlignment="1"/>
    <xf numFmtId="0" fontId="2" fillId="3" borderId="10" xfId="0" applyFont="1" applyFill="1" applyBorder="1" applyAlignment="1"/>
    <xf numFmtId="0" fontId="3" fillId="0" borderId="21" xfId="0" applyFont="1" applyFill="1" applyBorder="1" applyAlignment="1">
      <alignment vertical="top"/>
    </xf>
    <xf numFmtId="0" fontId="1" fillId="0" borderId="2" xfId="0" applyFont="1" applyBorder="1"/>
    <xf numFmtId="0" fontId="0" fillId="0" borderId="4" xfId="0" applyFont="1" applyFill="1" applyBorder="1" applyAlignment="1">
      <alignment vertical="top"/>
    </xf>
    <xf numFmtId="0" fontId="3" fillId="0" borderId="5" xfId="0" applyFont="1" applyFill="1" applyBorder="1"/>
    <xf numFmtId="0" fontId="3" fillId="2" borderId="24" xfId="0" applyFont="1" applyFill="1" applyBorder="1"/>
    <xf numFmtId="0" fontId="3" fillId="2" borderId="15" xfId="0" applyFont="1" applyFill="1" applyBorder="1"/>
    <xf numFmtId="0" fontId="3" fillId="2" borderId="29" xfId="0" applyFont="1" applyFill="1" applyBorder="1"/>
    <xf numFmtId="0" fontId="3" fillId="0" borderId="14" xfId="0" applyFont="1" applyFill="1" applyBorder="1" applyAlignment="1">
      <alignment horizontal="right" vertical="top"/>
    </xf>
    <xf numFmtId="0" fontId="3" fillId="0" borderId="42" xfId="0" applyFont="1" applyFill="1" applyBorder="1" applyAlignment="1">
      <alignment horizontal="right" vertical="top"/>
    </xf>
    <xf numFmtId="0" fontId="3" fillId="0" borderId="43" xfId="0" applyFont="1" applyFill="1" applyBorder="1" applyAlignment="1">
      <alignment horizontal="right" vertical="top"/>
    </xf>
    <xf numFmtId="0" fontId="0" fillId="0" borderId="14"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14" xfId="0" applyFont="1" applyFill="1" applyBorder="1" applyAlignment="1">
      <alignment horizontal="right" vertical="top"/>
    </xf>
    <xf numFmtId="0" fontId="0" fillId="0" borderId="42" xfId="0" applyFont="1" applyFill="1" applyBorder="1" applyAlignment="1">
      <alignment horizontal="right" vertical="top"/>
    </xf>
    <xf numFmtId="0" fontId="0" fillId="0" borderId="43" xfId="0" applyFont="1" applyFill="1" applyBorder="1" applyAlignment="1">
      <alignment horizontal="right" vertical="top"/>
    </xf>
    <xf numFmtId="0" fontId="0" fillId="0" borderId="27" xfId="0" applyFont="1" applyFill="1" applyBorder="1" applyAlignment="1">
      <alignment vertical="top" wrapText="1"/>
    </xf>
    <xf numFmtId="0" fontId="0" fillId="0" borderId="1" xfId="0" applyFont="1" applyFill="1" applyBorder="1" applyAlignment="1">
      <alignment vertical="top" wrapText="1"/>
    </xf>
    <xf numFmtId="0" fontId="3" fillId="0" borderId="1" xfId="0" applyFont="1" applyBorder="1"/>
    <xf numFmtId="0" fontId="3" fillId="0" borderId="1" xfId="0" applyFont="1" applyFill="1" applyBorder="1" applyAlignment="1">
      <alignment wrapText="1"/>
    </xf>
    <xf numFmtId="0" fontId="0" fillId="0" borderId="22" xfId="0" applyFont="1" applyBorder="1"/>
    <xf numFmtId="0" fontId="0" fillId="0" borderId="27"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Fill="1" applyBorder="1" applyAlignment="1">
      <alignment horizontal="left" wrapText="1"/>
    </xf>
    <xf numFmtId="0" fontId="2" fillId="0" borderId="19" xfId="0" applyFont="1" applyFill="1" applyBorder="1" applyAlignment="1">
      <alignment wrapText="1"/>
    </xf>
    <xf numFmtId="0" fontId="3" fillId="0" borderId="1" xfId="0" applyFont="1" applyBorder="1" applyAlignment="1">
      <alignment wrapText="1"/>
    </xf>
    <xf numFmtId="0" fontId="0" fillId="0" borderId="18" xfId="0" applyFont="1" applyFill="1" applyBorder="1" applyAlignment="1">
      <alignment vertical="top"/>
    </xf>
    <xf numFmtId="0" fontId="0" fillId="0" borderId="19" xfId="0" applyFont="1" applyFill="1" applyBorder="1" applyAlignment="1">
      <alignment vertical="top"/>
    </xf>
    <xf numFmtId="0" fontId="4" fillId="0" borderId="27" xfId="0" applyFont="1" applyFill="1" applyBorder="1" applyAlignment="1">
      <alignment vertical="top" wrapText="1"/>
    </xf>
    <xf numFmtId="0" fontId="4" fillId="0" borderId="1"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164" fontId="0" fillId="4" borderId="17" xfId="0" applyNumberFormat="1" applyFont="1" applyFill="1" applyBorder="1" applyAlignment="1">
      <alignment wrapText="1"/>
    </xf>
    <xf numFmtId="164" fontId="0" fillId="4" borderId="25" xfId="0" applyNumberFormat="1" applyFont="1" applyFill="1" applyBorder="1" applyAlignment="1">
      <alignment wrapText="1"/>
    </xf>
    <xf numFmtId="164" fontId="0" fillId="4" borderId="26" xfId="0" applyNumberFormat="1" applyFont="1" applyFill="1" applyBorder="1" applyAlignment="1">
      <alignment wrapText="1"/>
    </xf>
    <xf numFmtId="164" fontId="0" fillId="4" borderId="37" xfId="0" applyNumberFormat="1" applyFont="1" applyFill="1" applyBorder="1" applyAlignment="1">
      <alignment wrapText="1"/>
    </xf>
    <xf numFmtId="164" fontId="0" fillId="4" borderId="38" xfId="0" applyNumberFormat="1" applyFont="1" applyFill="1" applyBorder="1" applyAlignment="1">
      <alignment wrapText="1"/>
    </xf>
    <xf numFmtId="164" fontId="0" fillId="4" borderId="39" xfId="0" applyNumberFormat="1" applyFont="1" applyFill="1" applyBorder="1" applyAlignment="1">
      <alignment wrapText="1"/>
    </xf>
    <xf numFmtId="164" fontId="1" fillId="4" borderId="40" xfId="0" applyNumberFormat="1" applyFont="1" applyFill="1" applyBorder="1" applyAlignment="1">
      <alignment wrapText="1"/>
    </xf>
    <xf numFmtId="164" fontId="1" fillId="4" borderId="8" xfId="0" applyNumberFormat="1" applyFont="1" applyFill="1" applyBorder="1" applyAlignment="1">
      <alignment wrapText="1"/>
    </xf>
    <xf numFmtId="164" fontId="1" fillId="4" borderId="10" xfId="0" applyNumberFormat="1" applyFont="1" applyFill="1" applyBorder="1" applyAlignment="1">
      <alignment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vertical="top" wrapText="1"/>
    </xf>
    <xf numFmtId="0" fontId="3" fillId="0" borderId="22" xfId="0" applyFont="1" applyBorder="1"/>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36" xfId="0" applyFont="1" applyFill="1" applyBorder="1" applyAlignment="1">
      <alignment vertical="top" wrapText="1"/>
    </xf>
    <xf numFmtId="0" fontId="0" fillId="0" borderId="41" xfId="0" applyFont="1" applyFill="1" applyBorder="1" applyAlignment="1">
      <alignment vertical="top"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3" fillId="0" borderId="27" xfId="0" applyFont="1" applyBorder="1" applyAlignment="1">
      <alignment horizontal="left" vertical="top" wrapText="1"/>
    </xf>
    <xf numFmtId="0" fontId="3" fillId="0" borderId="1" xfId="0" applyFont="1" applyBorder="1" applyAlignment="1">
      <alignment horizontal="lef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4" xfId="0" applyBorder="1"/>
    <xf numFmtId="0" fontId="0" fillId="0" borderId="25" xfId="0" applyBorder="1"/>
    <xf numFmtId="0" fontId="0" fillId="0" borderId="26" xfId="0" applyBorder="1"/>
    <xf numFmtId="0" fontId="0" fillId="0" borderId="15" xfId="0" applyBorder="1"/>
    <xf numFmtId="0" fontId="0" fillId="0" borderId="16" xfId="0" applyBorder="1"/>
    <xf numFmtId="0" fontId="0" fillId="0" borderId="28" xfId="0" applyBorder="1"/>
    <xf numFmtId="0" fontId="0" fillId="0" borderId="29" xfId="0" applyBorder="1"/>
    <xf numFmtId="0" fontId="0" fillId="0" borderId="30" xfId="0" applyBorder="1"/>
    <xf numFmtId="0" fontId="0" fillId="0" borderId="31" xfId="0"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80" zoomScaleNormal="80" workbookViewId="0">
      <selection activeCell="C24" sqref="C24:D24"/>
    </sheetView>
  </sheetViews>
  <sheetFormatPr defaultRowHeight="15" x14ac:dyDescent="0.25"/>
  <cols>
    <col min="1" max="1" width="52" style="4" customWidth="1"/>
    <col min="2" max="2" width="32.42578125" style="5" bestFit="1" customWidth="1"/>
    <col min="3" max="3" width="21.7109375" style="5" customWidth="1"/>
    <col min="4" max="4" width="22.28515625" style="4" customWidth="1"/>
    <col min="5" max="5" width="29.7109375" style="4" customWidth="1"/>
    <col min="6" max="6" width="12.5703125" style="4" customWidth="1"/>
    <col min="7" max="16384" width="9.140625" style="4"/>
  </cols>
  <sheetData>
    <row r="1" spans="1:6" s="7" customFormat="1" ht="21" x14ac:dyDescent="0.35">
      <c r="A1" s="7" t="s">
        <v>87</v>
      </c>
    </row>
    <row r="2" spans="1:6" s="1" customFormat="1" ht="21" x14ac:dyDescent="0.35">
      <c r="A2" s="7" t="s">
        <v>72</v>
      </c>
      <c r="B2" s="2"/>
      <c r="C2" s="2"/>
      <c r="D2" s="2"/>
    </row>
    <row r="3" spans="1:6" s="2" customFormat="1" x14ac:dyDescent="0.25">
      <c r="A3" s="3" t="s">
        <v>0</v>
      </c>
      <c r="B3" s="3"/>
    </row>
    <row r="4" spans="1:6" s="2" customFormat="1" ht="76.5" customHeight="1" thickBot="1" x14ac:dyDescent="0.3">
      <c r="A4" s="122" t="s">
        <v>88</v>
      </c>
      <c r="B4" s="123"/>
      <c r="C4" s="123"/>
      <c r="D4" s="123"/>
      <c r="E4" s="123"/>
      <c r="F4" s="123"/>
    </row>
    <row r="5" spans="1:6" s="32" customFormat="1" ht="15.6" customHeight="1" thickBot="1" x14ac:dyDescent="0.3">
      <c r="A5" s="39" t="s">
        <v>1</v>
      </c>
      <c r="B5" s="73" t="s">
        <v>2</v>
      </c>
      <c r="C5" s="74" t="s">
        <v>3</v>
      </c>
      <c r="D5" s="74"/>
      <c r="E5" s="74" t="s">
        <v>4</v>
      </c>
      <c r="F5" s="75" t="s">
        <v>30</v>
      </c>
    </row>
    <row r="6" spans="1:6" s="32" customFormat="1" ht="15.6" customHeight="1" x14ac:dyDescent="0.25">
      <c r="A6" s="56" t="s">
        <v>10</v>
      </c>
      <c r="B6" s="66" t="s">
        <v>46</v>
      </c>
      <c r="C6" s="100"/>
      <c r="D6" s="100"/>
      <c r="E6" s="67"/>
      <c r="F6" s="83" t="s">
        <v>31</v>
      </c>
    </row>
    <row r="7" spans="1:6" s="33" customFormat="1" ht="15.6" customHeight="1" x14ac:dyDescent="0.25">
      <c r="A7" s="106" t="s">
        <v>47</v>
      </c>
      <c r="B7" s="68" t="s">
        <v>5</v>
      </c>
      <c r="C7" s="95" t="s">
        <v>9</v>
      </c>
      <c r="D7" s="95"/>
      <c r="E7" s="55"/>
      <c r="F7" s="84"/>
    </row>
    <row r="8" spans="1:6" s="33" customFormat="1" ht="15.6" customHeight="1" x14ac:dyDescent="0.25">
      <c r="A8" s="106"/>
      <c r="B8" s="68" t="s">
        <v>6</v>
      </c>
      <c r="C8" s="95" t="s">
        <v>11</v>
      </c>
      <c r="D8" s="95"/>
      <c r="E8" s="55"/>
      <c r="F8" s="84"/>
    </row>
    <row r="9" spans="1:6" s="33" customFormat="1" ht="15.6" customHeight="1" x14ac:dyDescent="0.25">
      <c r="A9" s="106"/>
      <c r="B9" s="68" t="s">
        <v>7</v>
      </c>
      <c r="C9" s="95" t="s">
        <v>73</v>
      </c>
      <c r="D9" s="95"/>
      <c r="E9" s="55"/>
      <c r="F9" s="84"/>
    </row>
    <row r="10" spans="1:6" s="33" customFormat="1" ht="15.6" customHeight="1" x14ac:dyDescent="0.25">
      <c r="A10" s="106"/>
      <c r="B10" s="68" t="s">
        <v>14</v>
      </c>
      <c r="C10" s="94" t="s">
        <v>94</v>
      </c>
      <c r="D10" s="94"/>
      <c r="E10" s="55"/>
      <c r="F10" s="84"/>
    </row>
    <row r="11" spans="1:6" s="33" customFormat="1" ht="15.6" customHeight="1" x14ac:dyDescent="0.25">
      <c r="A11" s="106"/>
      <c r="B11" s="69" t="s">
        <v>17</v>
      </c>
      <c r="C11" s="95" t="s">
        <v>95</v>
      </c>
      <c r="D11" s="95"/>
      <c r="E11" s="55"/>
      <c r="F11" s="84"/>
    </row>
    <row r="12" spans="1:6" s="33" customFormat="1" ht="15.6" customHeight="1" x14ac:dyDescent="0.25">
      <c r="A12" s="106"/>
      <c r="B12" s="68" t="s">
        <v>13</v>
      </c>
      <c r="C12" s="101" t="s">
        <v>16</v>
      </c>
      <c r="D12" s="101"/>
      <c r="E12" s="55"/>
      <c r="F12" s="84"/>
    </row>
    <row r="13" spans="1:6" s="33" customFormat="1" ht="15.6" customHeight="1" x14ac:dyDescent="0.25">
      <c r="A13" s="106"/>
      <c r="B13" s="68" t="s">
        <v>78</v>
      </c>
      <c r="C13" s="99" t="s">
        <v>79</v>
      </c>
      <c r="D13" s="99"/>
      <c r="E13" s="55"/>
      <c r="F13" s="84"/>
    </row>
    <row r="14" spans="1:6" s="33" customFormat="1" ht="15.6" customHeight="1" thickBot="1" x14ac:dyDescent="0.3">
      <c r="A14" s="107"/>
      <c r="B14" s="76" t="s">
        <v>8</v>
      </c>
      <c r="C14" s="124" t="s">
        <v>12</v>
      </c>
      <c r="D14" s="124"/>
      <c r="E14" s="65"/>
      <c r="F14" s="85"/>
    </row>
    <row r="15" spans="1:6" s="32" customFormat="1" ht="15.6" customHeight="1" x14ac:dyDescent="0.25">
      <c r="A15" s="56" t="s">
        <v>18</v>
      </c>
      <c r="B15" s="66" t="s">
        <v>29</v>
      </c>
      <c r="C15" s="100"/>
      <c r="D15" s="100"/>
      <c r="E15" s="67"/>
      <c r="F15" s="83" t="s">
        <v>32</v>
      </c>
    </row>
    <row r="16" spans="1:6" s="33" customFormat="1" ht="15.6" customHeight="1" x14ac:dyDescent="0.25">
      <c r="A16" s="106" t="s">
        <v>47</v>
      </c>
      <c r="B16" s="68" t="s">
        <v>5</v>
      </c>
      <c r="C16" s="95" t="s">
        <v>9</v>
      </c>
      <c r="D16" s="95"/>
      <c r="E16" s="55"/>
      <c r="F16" s="84"/>
    </row>
    <row r="17" spans="1:6" s="33" customFormat="1" ht="15.6" customHeight="1" x14ac:dyDescent="0.25">
      <c r="A17" s="106"/>
      <c r="B17" s="68" t="s">
        <v>6</v>
      </c>
      <c r="C17" s="95" t="s">
        <v>11</v>
      </c>
      <c r="D17" s="95"/>
      <c r="E17" s="55"/>
      <c r="F17" s="84"/>
    </row>
    <row r="18" spans="1:6" s="33" customFormat="1" ht="15.6" customHeight="1" x14ac:dyDescent="0.25">
      <c r="A18" s="106"/>
      <c r="B18" s="68" t="s">
        <v>7</v>
      </c>
      <c r="C18" s="95" t="s">
        <v>74</v>
      </c>
      <c r="D18" s="95"/>
      <c r="E18" s="55"/>
      <c r="F18" s="84"/>
    </row>
    <row r="19" spans="1:6" s="33" customFormat="1" ht="15.6" customHeight="1" x14ac:dyDescent="0.25">
      <c r="A19" s="106"/>
      <c r="B19" s="68" t="s">
        <v>14</v>
      </c>
      <c r="C19" s="94" t="s">
        <v>94</v>
      </c>
      <c r="D19" s="94"/>
      <c r="E19" s="55"/>
      <c r="F19" s="84"/>
    </row>
    <row r="20" spans="1:6" s="33" customFormat="1" ht="15.6" customHeight="1" x14ac:dyDescent="0.25">
      <c r="A20" s="106"/>
      <c r="B20" s="69" t="s">
        <v>17</v>
      </c>
      <c r="C20" s="95" t="s">
        <v>15</v>
      </c>
      <c r="D20" s="95"/>
      <c r="E20" s="55"/>
      <c r="F20" s="84"/>
    </row>
    <row r="21" spans="1:6" s="33" customFormat="1" ht="15.6" customHeight="1" x14ac:dyDescent="0.25">
      <c r="A21" s="106"/>
      <c r="B21" s="68" t="s">
        <v>13</v>
      </c>
      <c r="C21" s="101" t="s">
        <v>19</v>
      </c>
      <c r="D21" s="101"/>
      <c r="E21" s="55"/>
      <c r="F21" s="84"/>
    </row>
    <row r="22" spans="1:6" s="33" customFormat="1" ht="15.6" customHeight="1" x14ac:dyDescent="0.25">
      <c r="A22" s="106"/>
      <c r="B22" s="68" t="s">
        <v>8</v>
      </c>
      <c r="C22" s="94" t="s">
        <v>12</v>
      </c>
      <c r="D22" s="94"/>
      <c r="E22" s="55"/>
      <c r="F22" s="84"/>
    </row>
    <row r="23" spans="1:6" s="33" customFormat="1" ht="15.6" customHeight="1" x14ac:dyDescent="0.25">
      <c r="A23" s="106"/>
      <c r="B23" s="70" t="s">
        <v>20</v>
      </c>
      <c r="C23" s="95" t="s">
        <v>21</v>
      </c>
      <c r="D23" s="95"/>
      <c r="E23" s="55"/>
      <c r="F23" s="84"/>
    </row>
    <row r="24" spans="1:6" s="33" customFormat="1" ht="15.6" customHeight="1" x14ac:dyDescent="0.25">
      <c r="A24" s="106"/>
      <c r="B24" s="68" t="s">
        <v>78</v>
      </c>
      <c r="C24" s="99" t="s">
        <v>79</v>
      </c>
      <c r="D24" s="99"/>
      <c r="E24" s="55"/>
      <c r="F24" s="84"/>
    </row>
    <row r="25" spans="1:6" s="34" customFormat="1" ht="15.6" customHeight="1" thickBot="1" x14ac:dyDescent="0.3">
      <c r="A25" s="107"/>
      <c r="B25" s="71" t="s">
        <v>22</v>
      </c>
      <c r="C25" s="96" t="s">
        <v>23</v>
      </c>
      <c r="D25" s="96"/>
      <c r="E25" s="72"/>
      <c r="F25" s="85"/>
    </row>
    <row r="26" spans="1:6" s="34" customFormat="1" ht="15.6" customHeight="1" x14ac:dyDescent="0.25">
      <c r="A26" s="58" t="s">
        <v>34</v>
      </c>
      <c r="B26" s="102" t="s">
        <v>24</v>
      </c>
      <c r="C26" s="103"/>
      <c r="D26" s="103"/>
      <c r="E26" s="64"/>
      <c r="F26" s="86" t="s">
        <v>86</v>
      </c>
    </row>
    <row r="27" spans="1:6" s="34" customFormat="1" ht="30.75" customHeight="1" x14ac:dyDescent="0.25">
      <c r="A27" s="59" t="s">
        <v>44</v>
      </c>
      <c r="B27" s="104" t="s">
        <v>25</v>
      </c>
      <c r="C27" s="105"/>
      <c r="D27" s="105"/>
      <c r="E27" s="55"/>
      <c r="F27" s="87"/>
    </row>
    <row r="28" spans="1:6" s="34" customFormat="1" ht="46.5" customHeight="1" x14ac:dyDescent="0.25">
      <c r="A28" s="60"/>
      <c r="B28" s="92" t="s">
        <v>75</v>
      </c>
      <c r="C28" s="93"/>
      <c r="D28" s="93"/>
      <c r="E28" s="55"/>
      <c r="F28" s="87"/>
    </row>
    <row r="29" spans="1:6" s="34" customFormat="1" ht="15.75" customHeight="1" x14ac:dyDescent="0.25">
      <c r="A29" s="60"/>
      <c r="B29" s="92" t="s">
        <v>76</v>
      </c>
      <c r="C29" s="93"/>
      <c r="D29" s="93"/>
      <c r="E29" s="55"/>
      <c r="F29" s="87"/>
    </row>
    <row r="30" spans="1:6" s="34" customFormat="1" ht="15" customHeight="1" x14ac:dyDescent="0.25">
      <c r="A30" s="60"/>
      <c r="B30" s="92" t="s">
        <v>48</v>
      </c>
      <c r="C30" s="93"/>
      <c r="D30" s="93"/>
      <c r="E30" s="55"/>
      <c r="F30" s="87"/>
    </row>
    <row r="31" spans="1:6" s="34" customFormat="1" ht="15.6" customHeight="1" x14ac:dyDescent="0.25">
      <c r="A31" s="60"/>
      <c r="B31" s="92" t="s">
        <v>49</v>
      </c>
      <c r="C31" s="93"/>
      <c r="D31" s="93"/>
      <c r="E31" s="55"/>
      <c r="F31" s="87"/>
    </row>
    <row r="32" spans="1:6" s="34" customFormat="1" ht="15.6" customHeight="1" x14ac:dyDescent="0.25">
      <c r="A32" s="60"/>
      <c r="B32" s="92" t="s">
        <v>50</v>
      </c>
      <c r="C32" s="93"/>
      <c r="D32" s="93"/>
      <c r="E32" s="55"/>
      <c r="F32" s="87"/>
    </row>
    <row r="33" spans="1:7" s="34" customFormat="1" ht="15.6" customHeight="1" x14ac:dyDescent="0.25">
      <c r="A33" s="60"/>
      <c r="B33" s="92" t="s">
        <v>51</v>
      </c>
      <c r="C33" s="93"/>
      <c r="D33" s="93"/>
      <c r="E33" s="55"/>
      <c r="F33" s="87"/>
    </row>
    <row r="34" spans="1:7" s="34" customFormat="1" ht="15.6" customHeight="1" x14ac:dyDescent="0.25">
      <c r="A34" s="60"/>
      <c r="B34" s="92" t="s">
        <v>52</v>
      </c>
      <c r="C34" s="93"/>
      <c r="D34" s="93"/>
      <c r="E34" s="55"/>
      <c r="F34" s="87"/>
    </row>
    <row r="35" spans="1:7" s="34" customFormat="1" ht="30" customHeight="1" x14ac:dyDescent="0.25">
      <c r="A35" s="60"/>
      <c r="B35" s="92" t="s">
        <v>77</v>
      </c>
      <c r="C35" s="93"/>
      <c r="D35" s="93"/>
      <c r="E35" s="55"/>
      <c r="F35" s="87"/>
    </row>
    <row r="36" spans="1:7" s="34" customFormat="1" ht="15.6" customHeight="1" x14ac:dyDescent="0.25">
      <c r="A36" s="60"/>
      <c r="B36" s="92" t="s">
        <v>57</v>
      </c>
      <c r="C36" s="93"/>
      <c r="D36" s="93"/>
      <c r="E36" s="55"/>
      <c r="F36" s="87"/>
    </row>
    <row r="37" spans="1:7" s="34" customFormat="1" ht="30" customHeight="1" x14ac:dyDescent="0.25">
      <c r="A37" s="60"/>
      <c r="B37" s="92" t="s">
        <v>53</v>
      </c>
      <c r="C37" s="93"/>
      <c r="D37" s="93"/>
      <c r="E37" s="57"/>
      <c r="F37" s="87"/>
    </row>
    <row r="38" spans="1:7" s="34" customFormat="1" ht="15" customHeight="1" x14ac:dyDescent="0.25">
      <c r="A38" s="60"/>
      <c r="B38" s="92" t="s">
        <v>54</v>
      </c>
      <c r="C38" s="93"/>
      <c r="D38" s="93"/>
      <c r="E38" s="55"/>
      <c r="F38" s="87"/>
    </row>
    <row r="39" spans="1:7" s="34" customFormat="1" ht="30.75" customHeight="1" x14ac:dyDescent="0.25">
      <c r="A39" s="60"/>
      <c r="B39" s="92" t="s">
        <v>55</v>
      </c>
      <c r="C39" s="93"/>
      <c r="D39" s="93"/>
      <c r="E39" s="55"/>
      <c r="F39" s="87"/>
    </row>
    <row r="40" spans="1:7" s="34" customFormat="1" ht="15.6" customHeight="1" x14ac:dyDescent="0.25">
      <c r="A40" s="60"/>
      <c r="B40" s="92" t="s">
        <v>58</v>
      </c>
      <c r="C40" s="93"/>
      <c r="D40" s="93"/>
      <c r="E40" s="55"/>
      <c r="F40" s="87"/>
    </row>
    <row r="41" spans="1:7" s="34" customFormat="1" ht="29.25" customHeight="1" x14ac:dyDescent="0.25">
      <c r="A41" s="60"/>
      <c r="B41" s="92" t="s">
        <v>56</v>
      </c>
      <c r="C41" s="93"/>
      <c r="D41" s="93"/>
      <c r="E41" s="55"/>
      <c r="F41" s="87"/>
    </row>
    <row r="42" spans="1:7" s="34" customFormat="1" ht="15.6" customHeight="1" thickBot="1" x14ac:dyDescent="0.3">
      <c r="A42" s="61"/>
      <c r="B42" s="125" t="s">
        <v>89</v>
      </c>
      <c r="C42" s="126"/>
      <c r="D42" s="126"/>
      <c r="E42" s="65"/>
      <c r="F42" s="88"/>
      <c r="G42" s="52"/>
    </row>
    <row r="43" spans="1:7" s="34" customFormat="1" ht="15.6" customHeight="1" x14ac:dyDescent="0.25">
      <c r="A43" s="62" t="s">
        <v>26</v>
      </c>
      <c r="B43" s="133" t="s">
        <v>59</v>
      </c>
      <c r="C43" s="134"/>
      <c r="D43" s="134"/>
      <c r="E43" s="64"/>
      <c r="F43" s="89" t="s">
        <v>33</v>
      </c>
    </row>
    <row r="44" spans="1:7" s="34" customFormat="1" ht="15.6" customHeight="1" x14ac:dyDescent="0.25">
      <c r="A44" s="60"/>
      <c r="B44" s="92" t="s">
        <v>60</v>
      </c>
      <c r="C44" s="93"/>
      <c r="D44" s="93"/>
      <c r="E44" s="55"/>
      <c r="F44" s="90"/>
    </row>
    <row r="45" spans="1:7" s="34" customFormat="1" ht="15.6" customHeight="1" x14ac:dyDescent="0.25">
      <c r="A45" s="60"/>
      <c r="B45" s="92" t="s">
        <v>80</v>
      </c>
      <c r="C45" s="93"/>
      <c r="D45" s="93"/>
      <c r="E45" s="55"/>
      <c r="F45" s="90"/>
    </row>
    <row r="46" spans="1:7" s="34" customFormat="1" ht="30" customHeight="1" thickBot="1" x14ac:dyDescent="0.3">
      <c r="A46" s="61"/>
      <c r="B46" s="127" t="s">
        <v>61</v>
      </c>
      <c r="C46" s="128"/>
      <c r="D46" s="128"/>
      <c r="E46" s="63"/>
      <c r="F46" s="91"/>
    </row>
    <row r="47" spans="1:7" s="34" customFormat="1" ht="15.6" customHeight="1" x14ac:dyDescent="0.25">
      <c r="A47" s="77" t="s">
        <v>27</v>
      </c>
      <c r="B47" s="129" t="s">
        <v>62</v>
      </c>
      <c r="C47" s="130"/>
      <c r="D47" s="130"/>
      <c r="E47" s="80"/>
      <c r="F47" s="86" t="s">
        <v>86</v>
      </c>
    </row>
    <row r="48" spans="1:7" s="34" customFormat="1" ht="30" customHeight="1" x14ac:dyDescent="0.25">
      <c r="A48" s="60"/>
      <c r="B48" s="97" t="s">
        <v>45</v>
      </c>
      <c r="C48" s="98"/>
      <c r="D48" s="98"/>
      <c r="E48" s="81"/>
      <c r="F48" s="87"/>
    </row>
    <row r="49" spans="1:7" s="34" customFormat="1" ht="30.75" customHeight="1" x14ac:dyDescent="0.25">
      <c r="A49" s="60"/>
      <c r="B49" s="97" t="s">
        <v>90</v>
      </c>
      <c r="C49" s="98"/>
      <c r="D49" s="98"/>
      <c r="E49" s="81"/>
      <c r="F49" s="87"/>
    </row>
    <row r="50" spans="1:7" s="34" customFormat="1" ht="43.5" customHeight="1" x14ac:dyDescent="0.25">
      <c r="A50" s="60"/>
      <c r="B50" s="97" t="s">
        <v>63</v>
      </c>
      <c r="C50" s="98"/>
      <c r="D50" s="98"/>
      <c r="E50" s="81"/>
      <c r="F50" s="87"/>
    </row>
    <row r="51" spans="1:7" s="33" customFormat="1" ht="46.5" customHeight="1" x14ac:dyDescent="0.25">
      <c r="A51" s="79"/>
      <c r="B51" s="131" t="s">
        <v>64</v>
      </c>
      <c r="C51" s="132"/>
      <c r="D51" s="132"/>
      <c r="E51" s="81"/>
      <c r="F51" s="87"/>
    </row>
    <row r="52" spans="1:7" s="34" customFormat="1" ht="29.25" customHeight="1" x14ac:dyDescent="0.25">
      <c r="A52" s="60"/>
      <c r="B52" s="97" t="s">
        <v>81</v>
      </c>
      <c r="C52" s="98"/>
      <c r="D52" s="98"/>
      <c r="E52" s="81"/>
      <c r="F52" s="87"/>
    </row>
    <row r="53" spans="1:7" s="34" customFormat="1" ht="30" customHeight="1" x14ac:dyDescent="0.25">
      <c r="A53" s="60"/>
      <c r="B53" s="97" t="s">
        <v>65</v>
      </c>
      <c r="C53" s="98"/>
      <c r="D53" s="98"/>
      <c r="E53" s="81"/>
      <c r="F53" s="87"/>
    </row>
    <row r="54" spans="1:7" s="34" customFormat="1" ht="60" customHeight="1" x14ac:dyDescent="0.25">
      <c r="A54" s="60"/>
      <c r="B54" s="97" t="s">
        <v>66</v>
      </c>
      <c r="C54" s="98"/>
      <c r="D54" s="98"/>
      <c r="E54" s="81"/>
      <c r="F54" s="87"/>
    </row>
    <row r="55" spans="1:7" s="34" customFormat="1" ht="30" customHeight="1" x14ac:dyDescent="0.25">
      <c r="A55" s="51" t="s">
        <v>28</v>
      </c>
      <c r="B55" s="117" t="s">
        <v>67</v>
      </c>
      <c r="C55" s="118"/>
      <c r="D55" s="118"/>
      <c r="E55" s="81"/>
      <c r="F55" s="87"/>
    </row>
    <row r="56" spans="1:7" s="34" customFormat="1" ht="62.25" customHeight="1" x14ac:dyDescent="0.25">
      <c r="A56" s="51"/>
      <c r="B56" s="117" t="s">
        <v>68</v>
      </c>
      <c r="C56" s="118"/>
      <c r="D56" s="118"/>
      <c r="E56" s="81"/>
      <c r="F56" s="87"/>
    </row>
    <row r="57" spans="1:7" s="34" customFormat="1" ht="77.25" customHeight="1" x14ac:dyDescent="0.25">
      <c r="A57" s="51"/>
      <c r="B57" s="117" t="s">
        <v>69</v>
      </c>
      <c r="C57" s="118"/>
      <c r="D57" s="118"/>
      <c r="E57" s="81"/>
      <c r="F57" s="87"/>
    </row>
    <row r="58" spans="1:7" s="34" customFormat="1" ht="45.75" customHeight="1" thickBot="1" x14ac:dyDescent="0.3">
      <c r="A58" s="78"/>
      <c r="B58" s="119" t="s">
        <v>70</v>
      </c>
      <c r="C58" s="120"/>
      <c r="D58" s="120"/>
      <c r="E58" s="82"/>
      <c r="F58" s="88"/>
    </row>
    <row r="59" spans="1:7" s="34" customFormat="1" ht="48.75" customHeight="1" x14ac:dyDescent="0.25">
      <c r="A59" s="121" t="s">
        <v>93</v>
      </c>
      <c r="B59" s="121"/>
      <c r="C59" s="121"/>
      <c r="D59" s="121"/>
      <c r="E59" s="121"/>
      <c r="F59" s="121"/>
    </row>
    <row r="60" spans="1:7" s="34" customFormat="1" ht="17.25" customHeight="1" x14ac:dyDescent="0.25">
      <c r="A60" s="38"/>
      <c r="B60" s="38"/>
      <c r="C60" s="38"/>
      <c r="D60" s="38"/>
      <c r="E60" s="38"/>
      <c r="F60" s="38"/>
    </row>
    <row r="61" spans="1:7" s="34" customFormat="1" ht="186" customHeight="1" x14ac:dyDescent="0.25">
      <c r="A61" s="121" t="s">
        <v>92</v>
      </c>
      <c r="B61" s="121"/>
      <c r="C61" s="121"/>
      <c r="D61" s="121"/>
      <c r="E61" s="121"/>
      <c r="F61" s="121"/>
      <c r="G61" s="54"/>
    </row>
    <row r="62" spans="1:7" s="34" customFormat="1" ht="15.75" customHeight="1" thickBot="1" x14ac:dyDescent="0.3">
      <c r="A62" s="3" t="s">
        <v>85</v>
      </c>
      <c r="B62" s="35"/>
      <c r="C62" s="35"/>
      <c r="F62" s="3"/>
    </row>
    <row r="63" spans="1:7" s="6" customFormat="1" ht="15.75" customHeight="1" thickBot="1" x14ac:dyDescent="0.3">
      <c r="A63" s="40" t="s">
        <v>35</v>
      </c>
      <c r="B63" s="41" t="s">
        <v>39</v>
      </c>
      <c r="C63" s="41" t="s">
        <v>82</v>
      </c>
      <c r="D63" s="42" t="s">
        <v>83</v>
      </c>
      <c r="E63" s="34"/>
      <c r="F63" s="34"/>
    </row>
    <row r="64" spans="1:7" s="6" customFormat="1" ht="15.75" customHeight="1" thickBot="1" x14ac:dyDescent="0.3">
      <c r="A64" s="50" t="s">
        <v>10</v>
      </c>
      <c r="B64" s="47">
        <v>0</v>
      </c>
      <c r="C64" s="49">
        <v>12</v>
      </c>
      <c r="D64" s="48">
        <f>B64*C64</f>
        <v>0</v>
      </c>
      <c r="E64" s="34"/>
      <c r="F64" s="34"/>
    </row>
    <row r="65" spans="1:9" s="6" customFormat="1" ht="15.75" customHeight="1" thickBot="1" x14ac:dyDescent="0.3">
      <c r="A65" s="50" t="s">
        <v>18</v>
      </c>
      <c r="B65" s="47">
        <v>0</v>
      </c>
      <c r="C65" s="49">
        <v>4</v>
      </c>
      <c r="D65" s="48">
        <f t="shared" ref="D65:D66" si="0">B65*C65</f>
        <v>0</v>
      </c>
      <c r="E65" s="34"/>
      <c r="F65" s="34"/>
    </row>
    <row r="66" spans="1:9" s="6" customFormat="1" ht="15.75" customHeight="1" thickBot="1" x14ac:dyDescent="0.3">
      <c r="A66" s="50" t="s">
        <v>26</v>
      </c>
      <c r="B66" s="47">
        <v>0</v>
      </c>
      <c r="C66" s="49">
        <v>16</v>
      </c>
      <c r="D66" s="48">
        <f t="shared" si="0"/>
        <v>0</v>
      </c>
      <c r="E66" s="34"/>
      <c r="F66" s="34"/>
    </row>
    <row r="67" spans="1:9" s="6" customFormat="1" ht="15.75" customHeight="1" thickBot="1" x14ac:dyDescent="0.3">
      <c r="A67" s="50" t="s">
        <v>84</v>
      </c>
      <c r="B67" s="47">
        <v>0</v>
      </c>
      <c r="C67" s="49" t="s">
        <v>86</v>
      </c>
      <c r="D67" s="48">
        <f>B67</f>
        <v>0</v>
      </c>
      <c r="E67" s="34"/>
      <c r="F67" s="34"/>
    </row>
    <row r="68" spans="1:9" s="34" customFormat="1" x14ac:dyDescent="0.25">
      <c r="A68" s="28" t="s">
        <v>37</v>
      </c>
      <c r="B68" s="43">
        <v>0</v>
      </c>
      <c r="C68" s="30">
        <v>3000000</v>
      </c>
      <c r="D68" s="45">
        <f>B68*C68</f>
        <v>0</v>
      </c>
    </row>
    <row r="69" spans="1:9" s="34" customFormat="1" ht="15.75" thickBot="1" x14ac:dyDescent="0.3">
      <c r="A69" s="29" t="s">
        <v>71</v>
      </c>
      <c r="B69" s="44">
        <v>0</v>
      </c>
      <c r="C69" s="31">
        <v>2500000</v>
      </c>
      <c r="D69" s="46">
        <f>B69*C69</f>
        <v>0</v>
      </c>
      <c r="I69" s="53"/>
    </row>
    <row r="70" spans="1:9" s="34" customFormat="1" x14ac:dyDescent="0.25">
      <c r="A70" s="27" t="s">
        <v>41</v>
      </c>
      <c r="B70" s="108">
        <f>SUM(D64:D69)</f>
        <v>0</v>
      </c>
      <c r="C70" s="109"/>
      <c r="D70" s="110"/>
    </row>
    <row r="71" spans="1:9" s="34" customFormat="1" ht="15.75" thickBot="1" x14ac:dyDescent="0.3">
      <c r="A71" s="36" t="s">
        <v>91</v>
      </c>
      <c r="B71" s="111">
        <f>(B70*1.21)-B70</f>
        <v>0</v>
      </c>
      <c r="C71" s="112"/>
      <c r="D71" s="113"/>
    </row>
    <row r="72" spans="1:9" s="34" customFormat="1" ht="15.75" thickBot="1" x14ac:dyDescent="0.3">
      <c r="A72" s="37" t="s">
        <v>43</v>
      </c>
      <c r="B72" s="114">
        <f>B70+B71</f>
        <v>0</v>
      </c>
      <c r="C72" s="115"/>
      <c r="D72" s="116"/>
    </row>
    <row r="73" spans="1:9" s="34" customFormat="1" x14ac:dyDescent="0.25">
      <c r="A73" s="4"/>
      <c r="B73" s="5"/>
      <c r="C73" s="5"/>
      <c r="D73" s="4"/>
      <c r="E73" s="4"/>
    </row>
    <row r="74" spans="1:9" s="34" customFormat="1" x14ac:dyDescent="0.25">
      <c r="A74" s="4"/>
      <c r="B74" s="5"/>
      <c r="C74" s="5"/>
      <c r="D74" s="4"/>
      <c r="E74" s="4"/>
      <c r="F74" s="4"/>
    </row>
  </sheetData>
  <mergeCells count="66">
    <mergeCell ref="B54:D54"/>
    <mergeCell ref="B55:D55"/>
    <mergeCell ref="B37:D37"/>
    <mergeCell ref="B38:D38"/>
    <mergeCell ref="B39:D39"/>
    <mergeCell ref="B40:D40"/>
    <mergeCell ref="B41:D41"/>
    <mergeCell ref="B42:D42"/>
    <mergeCell ref="B45:D45"/>
    <mergeCell ref="B46:D46"/>
    <mergeCell ref="B47:D47"/>
    <mergeCell ref="B48:D48"/>
    <mergeCell ref="B51:D51"/>
    <mergeCell ref="B43:D43"/>
    <mergeCell ref="B44:D44"/>
    <mergeCell ref="B32:D32"/>
    <mergeCell ref="B33:D33"/>
    <mergeCell ref="B34:D34"/>
    <mergeCell ref="B36:D36"/>
    <mergeCell ref="B35:D35"/>
    <mergeCell ref="A4:F4"/>
    <mergeCell ref="C6:D6"/>
    <mergeCell ref="C7:D7"/>
    <mergeCell ref="C8:D8"/>
    <mergeCell ref="C9:D9"/>
    <mergeCell ref="F6:F14"/>
    <mergeCell ref="A7:A14"/>
    <mergeCell ref="C14:D14"/>
    <mergeCell ref="B70:D70"/>
    <mergeCell ref="B71:D71"/>
    <mergeCell ref="B72:D72"/>
    <mergeCell ref="B56:D56"/>
    <mergeCell ref="B57:D57"/>
    <mergeCell ref="B58:D58"/>
    <mergeCell ref="A59:F59"/>
    <mergeCell ref="A61:F61"/>
    <mergeCell ref="B26:D26"/>
    <mergeCell ref="B27:D27"/>
    <mergeCell ref="A16:A25"/>
    <mergeCell ref="C19:D19"/>
    <mergeCell ref="C20:D20"/>
    <mergeCell ref="C21:D21"/>
    <mergeCell ref="C15:D15"/>
    <mergeCell ref="C16:D16"/>
    <mergeCell ref="C17:D17"/>
    <mergeCell ref="C18:D18"/>
    <mergeCell ref="C10:D10"/>
    <mergeCell ref="C11:D11"/>
    <mergeCell ref="C12:D12"/>
    <mergeCell ref="C13:D13"/>
    <mergeCell ref="F15:F25"/>
    <mergeCell ref="F26:F42"/>
    <mergeCell ref="F43:F46"/>
    <mergeCell ref="F47:F58"/>
    <mergeCell ref="B28:D28"/>
    <mergeCell ref="B30:D30"/>
    <mergeCell ref="B31:D31"/>
    <mergeCell ref="B29:D29"/>
    <mergeCell ref="C22:D22"/>
    <mergeCell ref="C23:D23"/>
    <mergeCell ref="C25:D25"/>
    <mergeCell ref="B52:D52"/>
    <mergeCell ref="B53:D53"/>
    <mergeCell ref="C24:D24"/>
    <mergeCell ref="B49:D49"/>
    <mergeCell ref="B50:D50"/>
  </mergeCells>
  <pageMargins left="0.7" right="0.7" top="0.78740157499999996" bottom="0.78740157499999996" header="0.3" footer="0.3"/>
  <pageSetup paperSize="9" scale="51" fitToHeight="0" orientation="portrait" r:id="rId1"/>
  <headerFooter>
    <oddHeader>&amp;R&amp;"-,Kurzíva"Příloha č. 3B -  
„Multifunkční zařízení pro KÚ KK“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D6"/>
    </sheetView>
  </sheetViews>
  <sheetFormatPr defaultRowHeight="15" x14ac:dyDescent="0.25"/>
  <cols>
    <col min="1" max="1" width="42.7109375" bestFit="1" customWidth="1"/>
    <col min="2" max="2" width="12.7109375" customWidth="1"/>
    <col min="4" max="4" width="20.7109375" customWidth="1"/>
  </cols>
  <sheetData>
    <row r="1" spans="1:7" s="9" customFormat="1" ht="26.25" thickBot="1" x14ac:dyDescent="0.25">
      <c r="A1" s="13" t="s">
        <v>35</v>
      </c>
      <c r="B1" s="14" t="s">
        <v>38</v>
      </c>
      <c r="C1" s="14" t="s">
        <v>39</v>
      </c>
      <c r="D1" s="15" t="s">
        <v>40</v>
      </c>
      <c r="E1" s="8"/>
      <c r="F1" s="10"/>
      <c r="G1" s="11"/>
    </row>
    <row r="2" spans="1:7" x14ac:dyDescent="0.25">
      <c r="A2" s="16" t="s">
        <v>37</v>
      </c>
      <c r="B2" s="17">
        <v>3000000</v>
      </c>
      <c r="C2" s="18"/>
      <c r="D2" s="19">
        <f>B2*C2</f>
        <v>0</v>
      </c>
      <c r="E2" s="4"/>
      <c r="F2" s="4"/>
    </row>
    <row r="3" spans="1:7" ht="15.75" thickBot="1" x14ac:dyDescent="0.3">
      <c r="A3" s="20" t="s">
        <v>36</v>
      </c>
      <c r="B3" s="21">
        <v>2500000</v>
      </c>
      <c r="C3" s="22"/>
      <c r="D3" s="23">
        <f t="shared" ref="D3" si="0">B3*C3</f>
        <v>0</v>
      </c>
      <c r="E3" s="4"/>
      <c r="F3" s="4"/>
    </row>
    <row r="4" spans="1:7" x14ac:dyDescent="0.25">
      <c r="A4" s="24" t="s">
        <v>41</v>
      </c>
      <c r="B4" s="135">
        <f>SUM(D2:D3)</f>
        <v>0</v>
      </c>
      <c r="C4" s="136"/>
      <c r="D4" s="137"/>
    </row>
    <row r="5" spans="1:7" x14ac:dyDescent="0.25">
      <c r="A5" s="25" t="s">
        <v>42</v>
      </c>
      <c r="B5" s="138">
        <f>B4*1.21</f>
        <v>0</v>
      </c>
      <c r="C5" s="139"/>
      <c r="D5" s="140"/>
    </row>
    <row r="6" spans="1:7" ht="15.75" thickBot="1" x14ac:dyDescent="0.3">
      <c r="A6" s="26" t="s">
        <v>43</v>
      </c>
      <c r="B6" s="141">
        <f>B4+B5</f>
        <v>0</v>
      </c>
      <c r="C6" s="142"/>
      <c r="D6" s="143"/>
    </row>
    <row r="13" spans="1:7" x14ac:dyDescent="0.25">
      <c r="A13" s="12"/>
    </row>
  </sheetData>
  <mergeCells count="3">
    <mergeCell ref="B4:D4"/>
    <mergeCell ref="B5:D5"/>
    <mergeCell ref="B6:D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5" ma:contentTypeDescription="Vytvoří nový dokument" ma:contentTypeScope="" ma:versionID="c3b18a0df16224a29c8e07ac341659f1">
  <xsd:schema xmlns:xsd="http://www.w3.org/2001/XMLSchema" xmlns:xs="http://www.w3.org/2001/XMLSchema" xmlns:p="http://schemas.microsoft.com/office/2006/metadata/properties" xmlns:ns2="d69418d8-c05e-4930-b0ba-87446f983d60" xmlns:ns3="6d463138-5288-4ba5-953f-0eee43a9d1dc" targetNamespace="http://schemas.microsoft.com/office/2006/metadata/properties" ma:root="true" ma:fieldsID="a552b8d492a5084c51fb9357a2ec17f3" ns2:_="" ns3:_="">
    <xsd:import namespace="d69418d8-c05e-4930-b0ba-87446f983d60"/>
    <xsd:import namespace="6d463138-5288-4ba5-953f-0eee43a9d1dc"/>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463138-5288-4ba5-953f-0eee43a9d1d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3070F-274B-47BE-990A-68A7C1FF4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6d463138-5288-4ba5-953f-0eee43a9d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05F7A-2406-4E99-A8DD-7F8B917C94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d463138-5288-4ba5-953f-0eee43a9d1dc"/>
    <ds:schemaRef ds:uri="d69418d8-c05e-4930-b0ba-87446f983d60"/>
    <ds:schemaRef ds:uri="http://www.w3.org/XML/1998/namespace"/>
    <ds:schemaRef ds:uri="http://purl.org/dc/dcmitype/"/>
  </ds:schemaRefs>
</ds:datastoreItem>
</file>

<file path=customXml/itemProps3.xml><?xml version="1.0" encoding="utf-8"?>
<ds:datastoreItem xmlns:ds="http://schemas.openxmlformats.org/officeDocument/2006/customXml" ds:itemID="{15F735A5-83C1-47DF-9212-AA08C7BD2F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VARIANTA B - nákup</vt:lpstr>
      <vt:lpstr>List1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Černá Andrea</cp:lastModifiedBy>
  <cp:revision/>
  <cp:lastPrinted>2019-08-26T06:44:29Z</cp:lastPrinted>
  <dcterms:created xsi:type="dcterms:W3CDTF">2013-10-03T08:32:54Z</dcterms:created>
  <dcterms:modified xsi:type="dcterms:W3CDTF">2019-09-02T14:08:51Z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