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Data-Vykresy-2013\Jurica_So_Zamek_2019_2_404\"/>
    </mc:Choice>
  </mc:AlternateContent>
  <bookViews>
    <workbookView xWindow="60" yWindow="75" windowWidth="12510" windowHeight="6525" tabRatio="606"/>
  </bookViews>
  <sheets>
    <sheet name="CCTV" sheetId="17" r:id="rId1"/>
  </sheets>
  <calcPr calcId="152511"/>
</workbook>
</file>

<file path=xl/calcChain.xml><?xml version="1.0" encoding="utf-8"?>
<calcChain xmlns="http://schemas.openxmlformats.org/spreadsheetml/2006/main">
  <c r="G30" i="17" l="1"/>
  <c r="G31" i="17"/>
  <c r="G14" i="17"/>
  <c r="G26" i="17" l="1"/>
  <c r="E26" i="17"/>
  <c r="G25" i="17"/>
  <c r="E25" i="17"/>
  <c r="G24" i="17"/>
  <c r="E24" i="17"/>
  <c r="G20" i="17"/>
  <c r="G19" i="17"/>
  <c r="G17" i="17"/>
  <c r="E17" i="17"/>
  <c r="E16" i="17"/>
  <c r="G16" i="17"/>
  <c r="G8" i="17" l="1"/>
  <c r="F10" i="17" s="1"/>
  <c r="E8" i="17"/>
  <c r="F9" i="17" s="1"/>
  <c r="F11" i="17" l="1"/>
  <c r="F12" i="17" s="1"/>
  <c r="E30" i="17" l="1"/>
  <c r="E28" i="17" l="1"/>
  <c r="E27" i="17"/>
  <c r="G28" i="17"/>
  <c r="G27" i="17" l="1"/>
  <c r="E31" i="17"/>
  <c r="G21" i="17"/>
  <c r="G18" i="17"/>
  <c r="G15" i="17"/>
  <c r="E15" i="17"/>
  <c r="E14" i="17"/>
  <c r="G23" i="17"/>
  <c r="E23" i="17"/>
  <c r="G22" i="17"/>
  <c r="E22" i="17"/>
  <c r="F32" i="17" l="1"/>
  <c r="G37" i="17"/>
  <c r="G29" i="17"/>
  <c r="G38" i="17" s="1"/>
  <c r="F33" i="17" l="1"/>
  <c r="F34" i="17" s="1"/>
  <c r="F35" i="17" s="1"/>
  <c r="G39" i="17"/>
</calcChain>
</file>

<file path=xl/sharedStrings.xml><?xml version="1.0" encoding="utf-8"?>
<sst xmlns="http://schemas.openxmlformats.org/spreadsheetml/2006/main" count="44" uniqueCount="38">
  <si>
    <t>Pol.</t>
  </si>
  <si>
    <t>Popis</t>
  </si>
  <si>
    <t>Množství</t>
  </si>
  <si>
    <t>celkem</t>
  </si>
  <si>
    <t>za m.j.</t>
  </si>
  <si>
    <t>Celkem</t>
  </si>
  <si>
    <t>Dodávka zařízení bez DPH</t>
  </si>
  <si>
    <t>Celkem bez DPH</t>
  </si>
  <si>
    <t>Montáž a vedlejší náklady bez DPH</t>
  </si>
  <si>
    <t>Dodávka</t>
  </si>
  <si>
    <t>Montáž a vedlejší náklady</t>
  </si>
  <si>
    <t xml:space="preserve"> </t>
  </si>
  <si>
    <t>Elektroinstalační ohebná trubka (průchody zdí)</t>
  </si>
  <si>
    <t>Koncovka RJ45 CAT 6 (CCTV)</t>
  </si>
  <si>
    <t>Nastavení kamer, naprogramování</t>
  </si>
  <si>
    <t>Výchozí revize, náhledy kamer - snímky, předávací protokol</t>
  </si>
  <si>
    <t>Dodávka zařízení (bez DPH)</t>
  </si>
  <si>
    <t>Montáž a vedlejší náklady (bez DPH)</t>
  </si>
  <si>
    <t>Celkem včetně DPH</t>
  </si>
  <si>
    <t>Celkem Aktivní prvky bez DPH</t>
  </si>
  <si>
    <t>Projekt skutečného provedení</t>
  </si>
  <si>
    <t>Pomocný materiál, šroubky, hmoždinky, vkládací lišty, trubky</t>
  </si>
  <si>
    <t>PPV,HZS,Koordinační činost, dozor na stavbě, dovoz materiálu od výrobce do skladu, dovoz materiálu ze skladu na stavbu, kontrolní dny</t>
  </si>
  <si>
    <t>Nastavení Videorecorderu, nastavení práv, režimů, oprávnění, analitické funkce, návod, školení</t>
  </si>
  <si>
    <t>CCTV</t>
  </si>
  <si>
    <t xml:space="preserve">WiFi </t>
  </si>
  <si>
    <r>
      <rPr>
        <b/>
        <sz val="9"/>
        <rFont val="Tahoma"/>
        <family val="2"/>
        <charset val="238"/>
      </rPr>
      <t>DS-2CD2122FWD-I 2Mpx</t>
    </r>
    <r>
      <rPr>
        <sz val="9"/>
        <rFont val="Tahoma"/>
        <family val="2"/>
        <charset val="238"/>
      </rPr>
      <t>, 2.0 Megapixelová, R6, IP vnitřní antivandal miniDome kamera s IR přísvitem, 1/2.8" Progressive Scan CMOS, komprese H.264/MJPEG/H.264+, max.rozlišení 1920x1080/25fps, objektiv: 2,8mm (4, 6, 12mm volitelně) @ F1.2, úhel zobrazení: 2.8mm(109.4°), 4mm(90°), 6mm(53.9°), Citlivost: 0.01Lux @(F1.2,AGC ZAP.) 0 LUX s IR, Den &amp; Noc: ICR automaticky, 3D-DNR, WDR 120dB, Slot na Micro SD/SDHC/SDXC kartu až 128GB, Dosah IR: 20-30m, Poplachový I/O 1/1, Audio I/O 1/1, Napájení: DC12V/416mA, PoE (802.3af, Power over Ethernet), Pracovní rozsah: -30°C – 60°C, Antivandal krytí: až IK08, Standardy: ONVIF (PROFILE S, PROFILE G), PSIA, CGI, ISAPI, doporučený kryt pro skrytou montáž kabelů: DS-1280ZJ-DM18</t>
    </r>
  </si>
  <si>
    <r>
      <rPr>
        <b/>
        <sz val="9"/>
        <rFont val="Arial CE"/>
        <charset val="238"/>
      </rPr>
      <t>DS-2CD2122FWD-IW  2Mpx</t>
    </r>
    <r>
      <rPr>
        <sz val="9"/>
        <rFont val="Arial CE"/>
        <family val="2"/>
        <charset val="238"/>
      </rPr>
      <t xml:space="preserve">, 2.0 Megapixelová, R6, IP vnitřní antivandal miniDome kamera s wif a IR přísvitem, 1/2.8" Progressive Scan CMOS, komprese H.264/MJPEG/H.264+, max.rozlišení 1920x1080/25fps, objektiv: 2,8mm (4, 6, 12mm volitelně) @ F1.2, úhel zobrazení: 2.8mm(109.4°), 4mm(90°), 6mm(53.9°), Citlivost: 0.01Lux @(F1.2,AGC ZAP.) 0 LUX s IR, Den &amp; Noc: ICR automaticky, 3D-DNR, WDR 120dB, Slot na Micro SD/SDHC/SDXC kartu až 128GB, Dosah IR: 20-30m, Poplachový I/O 1/1, Audio I/O 1/1, Napájení: DC12V/416mA, </t>
    </r>
    <r>
      <rPr>
        <b/>
        <sz val="9"/>
        <rFont val="Arial CE"/>
        <charset val="238"/>
      </rPr>
      <t xml:space="preserve">Wifi </t>
    </r>
    <r>
      <rPr>
        <sz val="9"/>
        <rFont val="Arial CE"/>
        <family val="2"/>
        <charset val="238"/>
      </rPr>
      <t>standard: IEEE802.11b, 802.11g, 802.11n, PoE (802.3af, Power over Ethernet), Pracovní rozsah: -30°C – 60°C, Antivandal krytí: až IK08, Standardy: ONVIF (PROFILE S, PROFILE G), PSIA, CGI, ISAPI, doporučený kryt pro skrytou montáž kabelů: DS-1280ZJ-DM18</t>
    </r>
  </si>
  <si>
    <t>Kryt pro skrytou montáž kabelů DS-1280ZJ-DM18</t>
  </si>
  <si>
    <t>Zdroj PoE pro kameru v místnosti 125 v krytu opatřeným nátěrem v barvě trámu zajišťuje napájení pro kameru, data kamera předává pomocí WiFi bezdrátově</t>
  </si>
  <si>
    <t>Nastavení PoE switche v rozvaděči RACK 1.PP</t>
  </si>
  <si>
    <t>Nastavení Mikrotiku v Rozvaděči RACK 1.PP</t>
  </si>
  <si>
    <r>
      <rPr>
        <b/>
        <sz val="9"/>
        <color indexed="8"/>
        <rFont val="Arial CE"/>
        <charset val="238"/>
      </rPr>
      <t xml:space="preserve">UBIQUITI UniFi AC PRO 1750 </t>
    </r>
    <r>
      <rPr>
        <sz val="9"/>
        <color indexed="8"/>
        <rFont val="Arial CE"/>
        <family val="2"/>
        <charset val="238"/>
      </rPr>
      <t>Mbps AP/Hotspot 2,4/5 GHz, 802.11ac, MIMO 3×3 - vnitřní/venkovní (60 měsíců záruka), napájení WiFi zajištěno v rozvaděči RACK na PoE switchi</t>
    </r>
  </si>
  <si>
    <t>Elektroinstalační ohebná trubka (trasa u podlahy pod omítkou v místnosti 123,122 a v místnosti 122 k otvorům z místnosti 124)</t>
  </si>
  <si>
    <t>Elektroinstalační vkládací lišta 40x20 za místností 128</t>
  </si>
  <si>
    <t>Elektroinstalační vkládací lišta 20x20 za místností 128</t>
  </si>
  <si>
    <t>Zednické práce, průrazy, opravy</t>
  </si>
  <si>
    <t>MUZEUM 1.NP - CCTV                    19.2.2019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</si>
</sst>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color indexed="8"/>
      <name val="Arial CE"/>
      <charset val="238"/>
    </font>
    <font>
      <b/>
      <sz val="9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1"/>
      <color indexed="10"/>
      <name val="Arial CE"/>
      <family val="2"/>
      <charset val="238"/>
    </font>
    <font>
      <sz val="10"/>
      <name val="Arial CE"/>
      <family val="2"/>
      <charset val="238"/>
    </font>
    <font>
      <sz val="10"/>
      <color indexed="12"/>
      <name val="Arial CE"/>
      <charset val="238"/>
    </font>
    <font>
      <b/>
      <sz val="9"/>
      <color indexed="8"/>
      <name val="Arial CE"/>
      <charset val="238"/>
    </font>
    <font>
      <sz val="9"/>
      <color indexed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sz val="9"/>
      <name val="Tahoma"/>
      <family val="2"/>
      <charset val="238"/>
    </font>
    <font>
      <sz val="10"/>
      <name val="Arial CE"/>
      <family val="2"/>
    </font>
    <font>
      <sz val="16"/>
      <color theme="0"/>
      <name val="Arial CE"/>
      <family val="2"/>
      <charset val="238"/>
    </font>
    <font>
      <b/>
      <sz val="16"/>
      <color theme="0"/>
      <name val="Arial CE"/>
      <family val="2"/>
      <charset val="238"/>
    </font>
    <font>
      <b/>
      <sz val="10"/>
      <color rgb="FFFF0000"/>
      <name val="Arial CE"/>
      <charset val="238"/>
    </font>
    <font>
      <b/>
      <sz val="9"/>
      <name val="Tahoma"/>
      <family val="2"/>
      <charset val="238"/>
    </font>
    <font>
      <b/>
      <i/>
      <sz val="9"/>
      <color indexed="8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41"/>
      </patternFill>
    </fill>
    <fill>
      <patternFill patternType="solid">
        <fgColor indexed="2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 applyProtection="0"/>
    <xf numFmtId="0" fontId="4" fillId="0" borderId="0" applyProtection="0"/>
    <xf numFmtId="0" fontId="9" fillId="0" borderId="0"/>
    <xf numFmtId="0" fontId="14" fillId="0" borderId="0"/>
    <xf numFmtId="0" fontId="21" fillId="0" borderId="0"/>
    <xf numFmtId="3" fontId="19" fillId="0" borderId="0"/>
  </cellStyleXfs>
  <cellXfs count="107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/>
    <xf numFmtId="0" fontId="9" fillId="0" borderId="0" xfId="0" applyFont="1"/>
    <xf numFmtId="0" fontId="11" fillId="2" borderId="3" xfId="0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right" vertical="top"/>
    </xf>
    <xf numFmtId="0" fontId="10" fillId="0" borderId="0" xfId="0" applyFont="1"/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vertical="top"/>
    </xf>
    <xf numFmtId="4" fontId="12" fillId="2" borderId="3" xfId="0" applyNumberFormat="1" applyFont="1" applyFill="1" applyBorder="1" applyAlignment="1">
      <alignment horizontal="right" vertical="top"/>
    </xf>
    <xf numFmtId="4" fontId="13" fillId="0" borderId="3" xfId="3" applyNumberFormat="1" applyFont="1" applyBorder="1" applyAlignment="1">
      <alignment horizontal="right" vertical="top"/>
    </xf>
    <xf numFmtId="4" fontId="3" fillId="2" borderId="6" xfId="0" applyNumberFormat="1" applyFont="1" applyFill="1" applyBorder="1" applyAlignment="1">
      <alignment horizontal="right" vertical="top"/>
    </xf>
    <xf numFmtId="0" fontId="0" fillId="0" borderId="0" xfId="0" applyBorder="1"/>
    <xf numFmtId="4" fontId="3" fillId="0" borderId="3" xfId="0" applyNumberFormat="1" applyFont="1" applyFill="1" applyBorder="1" applyAlignment="1">
      <alignment vertical="top"/>
    </xf>
    <xf numFmtId="0" fontId="22" fillId="4" borderId="14" xfId="0" applyFont="1" applyFill="1" applyBorder="1" applyAlignment="1">
      <alignment horizontal="center"/>
    </xf>
    <xf numFmtId="0" fontId="17" fillId="4" borderId="2" xfId="0" applyFont="1" applyFill="1" applyBorder="1" applyAlignment="1">
      <alignment horizontal="left"/>
    </xf>
    <xf numFmtId="0" fontId="23" fillId="4" borderId="2" xfId="0" applyFont="1" applyFill="1" applyBorder="1" applyAlignment="1">
      <alignment horizontal="center"/>
    </xf>
    <xf numFmtId="0" fontId="22" fillId="4" borderId="2" xfId="0" applyFont="1" applyFill="1" applyBorder="1"/>
    <xf numFmtId="0" fontId="22" fillId="4" borderId="15" xfId="0" applyFont="1" applyFill="1" applyBorder="1"/>
    <xf numFmtId="4" fontId="3" fillId="3" borderId="16" xfId="1" applyNumberFormat="1" applyFont="1" applyFill="1" applyBorder="1" applyAlignment="1" applyProtection="1">
      <alignment vertical="top"/>
    </xf>
    <xf numFmtId="4" fontId="3" fillId="0" borderId="16" xfId="1" applyNumberFormat="1" applyFont="1" applyFill="1" applyBorder="1" applyAlignment="1" applyProtection="1">
      <alignment horizontal="right" vertical="top"/>
    </xf>
    <xf numFmtId="0" fontId="1" fillId="0" borderId="16" xfId="1" applyFont="1" applyFill="1" applyBorder="1" applyAlignment="1" applyProtection="1">
      <alignment horizontal="center" vertical="top" wrapText="1"/>
    </xf>
    <xf numFmtId="4" fontId="3" fillId="0" borderId="16" xfId="1" applyNumberFormat="1" applyFont="1" applyFill="1" applyBorder="1" applyAlignment="1" applyProtection="1">
      <alignment vertical="top"/>
    </xf>
    <xf numFmtId="4" fontId="3" fillId="2" borderId="20" xfId="0" applyNumberFormat="1" applyFont="1" applyFill="1" applyBorder="1" applyAlignment="1">
      <alignment vertical="top"/>
    </xf>
    <xf numFmtId="4" fontId="3" fillId="0" borderId="20" xfId="0" applyNumberFormat="1" applyFont="1" applyFill="1" applyBorder="1" applyAlignment="1">
      <alignment vertical="top"/>
    </xf>
    <xf numFmtId="4" fontId="3" fillId="2" borderId="21" xfId="0" applyNumberFormat="1" applyFont="1" applyFill="1" applyBorder="1" applyAlignment="1">
      <alignment vertical="top"/>
    </xf>
    <xf numFmtId="0" fontId="3" fillId="0" borderId="7" xfId="0" applyFont="1" applyBorder="1" applyAlignment="1">
      <alignment horizontal="center"/>
    </xf>
    <xf numFmtId="4" fontId="12" fillId="2" borderId="20" xfId="0" applyNumberFormat="1" applyFont="1" applyFill="1" applyBorder="1" applyAlignment="1">
      <alignment vertical="top"/>
    </xf>
    <xf numFmtId="0" fontId="3" fillId="0" borderId="24" xfId="0" applyFont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 wrapText="1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right" vertical="top"/>
    </xf>
    <xf numFmtId="4" fontId="3" fillId="3" borderId="3" xfId="0" applyNumberFormat="1" applyFont="1" applyFill="1" applyBorder="1" applyAlignment="1">
      <alignment vertical="top"/>
    </xf>
    <xf numFmtId="0" fontId="9" fillId="0" borderId="0" xfId="0" applyFont="1" applyBorder="1"/>
    <xf numFmtId="0" fontId="3" fillId="0" borderId="6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center" vertical="top" wrapText="1"/>
    </xf>
    <xf numFmtId="4" fontId="13" fillId="0" borderId="6" xfId="3" applyNumberFormat="1" applyFont="1" applyBorder="1" applyAlignment="1">
      <alignment horizontal="right" vertical="top"/>
    </xf>
    <xf numFmtId="4" fontId="12" fillId="2" borderId="6" xfId="0" applyNumberFormat="1" applyFont="1" applyFill="1" applyBorder="1" applyAlignment="1">
      <alignment vertical="top"/>
    </xf>
    <xf numFmtId="0" fontId="3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3" fillId="5" borderId="27" xfId="0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4" fontId="3" fillId="5" borderId="28" xfId="0" applyNumberFormat="1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/>
    </xf>
    <xf numFmtId="0" fontId="1" fillId="5" borderId="1" xfId="0" applyFont="1" applyFill="1" applyBorder="1"/>
    <xf numFmtId="4" fontId="3" fillId="5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wrapText="1"/>
    </xf>
    <xf numFmtId="4" fontId="16" fillId="0" borderId="3" xfId="0" applyNumberFormat="1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/>
    </xf>
    <xf numFmtId="4" fontId="3" fillId="0" borderId="3" xfId="0" applyNumberFormat="1" applyFont="1" applyFill="1" applyBorder="1"/>
    <xf numFmtId="0" fontId="24" fillId="0" borderId="0" xfId="0" applyFont="1"/>
    <xf numFmtId="0" fontId="18" fillId="0" borderId="0" xfId="0" applyFont="1" applyFill="1" applyBorder="1" applyAlignment="1">
      <alignment horizontal="left" vertical="top" wrapText="1"/>
    </xf>
    <xf numFmtId="0" fontId="24" fillId="0" borderId="0" xfId="0" applyFont="1" applyBorder="1"/>
    <xf numFmtId="0" fontId="3" fillId="0" borderId="11" xfId="0" applyFont="1" applyBorder="1" applyAlignment="1">
      <alignment horizontal="center" vertical="top"/>
    </xf>
    <xf numFmtId="0" fontId="9" fillId="0" borderId="0" xfId="0" applyFont="1" applyBorder="1" applyAlignment="1">
      <alignment horizontal="center"/>
    </xf>
    <xf numFmtId="0" fontId="3" fillId="6" borderId="3" xfId="0" applyFont="1" applyFill="1" applyBorder="1" applyAlignment="1">
      <alignment wrapText="1"/>
    </xf>
    <xf numFmtId="0" fontId="3" fillId="6" borderId="3" xfId="0" applyFont="1" applyFill="1" applyBorder="1" applyAlignment="1">
      <alignment horizontal="left" vertical="top" wrapText="1"/>
    </xf>
    <xf numFmtId="0" fontId="20" fillId="6" borderId="3" xfId="4" applyFont="1" applyFill="1" applyBorder="1" applyAlignment="1" applyProtection="1">
      <alignment vertical="top" wrapText="1"/>
      <protection locked="0"/>
    </xf>
    <xf numFmtId="0" fontId="18" fillId="6" borderId="3" xfId="0" applyFont="1" applyFill="1" applyBorder="1" applyAlignment="1">
      <alignment horizontal="left" vertical="top" wrapText="1"/>
    </xf>
    <xf numFmtId="0" fontId="3" fillId="7" borderId="16" xfId="1" applyFont="1" applyFill="1" applyBorder="1" applyAlignment="1" applyProtection="1">
      <alignment wrapText="1"/>
    </xf>
    <xf numFmtId="0" fontId="6" fillId="6" borderId="9" xfId="0" applyFont="1" applyFill="1" applyBorder="1"/>
    <xf numFmtId="0" fontId="3" fillId="6" borderId="25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center"/>
    </xf>
    <xf numFmtId="4" fontId="4" fillId="6" borderId="10" xfId="0" applyNumberFormat="1" applyFont="1" applyFill="1" applyBorder="1"/>
    <xf numFmtId="4" fontId="4" fillId="6" borderId="10" xfId="0" applyNumberFormat="1" applyFont="1" applyFill="1" applyBorder="1" applyAlignment="1">
      <alignment horizontal="right"/>
    </xf>
    <xf numFmtId="4" fontId="2" fillId="6" borderId="17" xfId="0" applyNumberFormat="1" applyFont="1" applyFill="1" applyBorder="1"/>
    <xf numFmtId="0" fontId="6" fillId="6" borderId="11" xfId="0" applyFont="1" applyFill="1" applyBorder="1"/>
    <xf numFmtId="0" fontId="6" fillId="6" borderId="4" xfId="0" applyFont="1" applyFill="1" applyBorder="1"/>
    <xf numFmtId="0" fontId="4" fillId="6" borderId="5" xfId="0" applyFont="1" applyFill="1" applyBorder="1" applyAlignment="1">
      <alignment horizontal="center"/>
    </xf>
    <xf numFmtId="4" fontId="4" fillId="6" borderId="5" xfId="0" applyNumberFormat="1" applyFont="1" applyFill="1" applyBorder="1"/>
    <xf numFmtId="4" fontId="4" fillId="6" borderId="5" xfId="0" applyNumberFormat="1" applyFont="1" applyFill="1" applyBorder="1" applyAlignment="1">
      <alignment horizontal="right"/>
    </xf>
    <xf numFmtId="4" fontId="2" fillId="6" borderId="18" xfId="0" applyNumberFormat="1" applyFont="1" applyFill="1" applyBorder="1"/>
    <xf numFmtId="0" fontId="7" fillId="6" borderId="12" xfId="0" applyFont="1" applyFill="1" applyBorder="1"/>
    <xf numFmtId="0" fontId="6" fillId="6" borderId="26" xfId="0" applyFont="1" applyFill="1" applyBorder="1"/>
    <xf numFmtId="0" fontId="8" fillId="6" borderId="13" xfId="0" applyFont="1" applyFill="1" applyBorder="1" applyAlignment="1">
      <alignment horizontal="center"/>
    </xf>
    <xf numFmtId="4" fontId="8" fillId="6" borderId="13" xfId="0" applyNumberFormat="1" applyFont="1" applyFill="1" applyBorder="1"/>
    <xf numFmtId="4" fontId="8" fillId="6" borderId="13" xfId="0" applyNumberFormat="1" applyFont="1" applyFill="1" applyBorder="1" applyAlignment="1">
      <alignment horizontal="right"/>
    </xf>
    <xf numFmtId="4" fontId="11" fillId="6" borderId="3" xfId="0" applyNumberFormat="1" applyFont="1" applyFill="1" applyBorder="1" applyAlignment="1">
      <alignment vertical="top"/>
    </xf>
    <xf numFmtId="0" fontId="3" fillId="0" borderId="31" xfId="0" applyFont="1" applyBorder="1" applyAlignment="1">
      <alignment horizontal="center" vertical="top"/>
    </xf>
    <xf numFmtId="0" fontId="3" fillId="0" borderId="29" xfId="0" applyFont="1" applyFill="1" applyBorder="1" applyAlignment="1">
      <alignment vertical="top" wrapText="1"/>
    </xf>
    <xf numFmtId="0" fontId="12" fillId="2" borderId="29" xfId="0" applyFont="1" applyFill="1" applyBorder="1" applyAlignment="1">
      <alignment horizontal="center" vertical="top" wrapText="1"/>
    </xf>
    <xf numFmtId="4" fontId="13" fillId="0" borderId="29" xfId="3" applyNumberFormat="1" applyFont="1" applyBorder="1" applyAlignment="1">
      <alignment horizontal="right" vertical="top"/>
    </xf>
    <xf numFmtId="4" fontId="3" fillId="2" borderId="29" xfId="0" applyNumberFormat="1" applyFont="1" applyFill="1" applyBorder="1" applyAlignment="1">
      <alignment horizontal="right" vertical="top"/>
    </xf>
    <xf numFmtId="4" fontId="12" fillId="2" borderId="29" xfId="0" applyNumberFormat="1" applyFont="1" applyFill="1" applyBorder="1" applyAlignment="1">
      <alignment vertical="top"/>
    </xf>
    <xf numFmtId="4" fontId="3" fillId="2" borderId="30" xfId="0" applyNumberFormat="1" applyFont="1" applyFill="1" applyBorder="1" applyAlignment="1">
      <alignment vertical="top"/>
    </xf>
    <xf numFmtId="0" fontId="3" fillId="0" borderId="11" xfId="0" applyFont="1" applyBorder="1" applyAlignment="1">
      <alignment horizontal="center" vertical="top"/>
    </xf>
    <xf numFmtId="4" fontId="7" fillId="6" borderId="19" xfId="0" applyNumberFormat="1" applyFont="1" applyFill="1" applyBorder="1"/>
    <xf numFmtId="0" fontId="3" fillId="0" borderId="11" xfId="0" applyFont="1" applyBorder="1" applyAlignment="1">
      <alignment horizontal="center" vertical="top"/>
    </xf>
    <xf numFmtId="0" fontId="26" fillId="0" borderId="3" xfId="0" applyFont="1" applyFill="1" applyBorder="1" applyAlignment="1">
      <alignment wrapText="1"/>
    </xf>
    <xf numFmtId="0" fontId="13" fillId="6" borderId="3" xfId="0" applyFont="1" applyFill="1" applyBorder="1" applyAlignment="1">
      <alignment horizontal="left" vertical="top" wrapText="1"/>
    </xf>
    <xf numFmtId="0" fontId="12" fillId="8" borderId="3" xfId="0" applyFont="1" applyFill="1" applyBorder="1" applyAlignment="1">
      <alignment horizontal="left" vertical="top" wrapText="1"/>
    </xf>
    <xf numFmtId="0" fontId="5" fillId="4" borderId="25" xfId="0" applyFont="1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34" xfId="0" applyFill="1" applyBorder="1" applyAlignment="1">
      <alignment horizontal="center"/>
    </xf>
  </cellXfs>
  <cellStyles count="6">
    <cellStyle name="Excel Built-in Normal" xfId="1"/>
    <cellStyle name="Normální" xfId="0" builtinId="0"/>
    <cellStyle name="Normální 2" xfId="2"/>
    <cellStyle name="normální_2006" xfId="3"/>
    <cellStyle name="normální_List1" xfId="4"/>
    <cellStyle name="Zboží" xf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14</xdr:row>
      <xdr:rowOff>0</xdr:rowOff>
    </xdr:from>
    <xdr:to>
      <xdr:col>8</xdr:col>
      <xdr:colOff>304800</xdr:colOff>
      <xdr:row>14</xdr:row>
      <xdr:rowOff>304800</xdr:rowOff>
    </xdr:to>
    <xdr:sp macro="" textlink="">
      <xdr:nvSpPr>
        <xdr:cNvPr id="1025" name="AutoShape 1" descr="Výsledek obrázku pro DS-1260ZJ-S"/>
        <xdr:cNvSpPr>
          <a:spLocks noChangeAspect="1" noChangeArrowheads="1"/>
        </xdr:cNvSpPr>
      </xdr:nvSpPr>
      <xdr:spPr bwMode="auto">
        <a:xfrm>
          <a:off x="8286750" y="1127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14</xdr:row>
      <xdr:rowOff>0</xdr:rowOff>
    </xdr:from>
    <xdr:ext cx="304800" cy="304800"/>
    <xdr:sp macro="" textlink="">
      <xdr:nvSpPr>
        <xdr:cNvPr id="37" name="AutoShape 1" descr="Výsledek obrázku pro DS-1260ZJ-S"/>
        <xdr:cNvSpPr>
          <a:spLocks noChangeAspect="1" noChangeArrowheads="1"/>
        </xdr:cNvSpPr>
      </xdr:nvSpPr>
      <xdr:spPr bwMode="auto">
        <a:xfrm>
          <a:off x="8286750" y="21821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14</xdr:row>
      <xdr:rowOff>0</xdr:rowOff>
    </xdr:from>
    <xdr:ext cx="304800" cy="304800"/>
    <xdr:sp macro="" textlink="">
      <xdr:nvSpPr>
        <xdr:cNvPr id="41" name="AutoShape 1" descr="Výsledek obrázku pro DS-1260ZJ-S"/>
        <xdr:cNvSpPr>
          <a:spLocks noChangeAspect="1" noChangeArrowheads="1"/>
        </xdr:cNvSpPr>
      </xdr:nvSpPr>
      <xdr:spPr bwMode="auto">
        <a:xfrm>
          <a:off x="8286750" y="22517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14</xdr:row>
      <xdr:rowOff>0</xdr:rowOff>
    </xdr:from>
    <xdr:ext cx="304800" cy="304800"/>
    <xdr:sp macro="" textlink="">
      <xdr:nvSpPr>
        <xdr:cNvPr id="46" name="AutoShape 1" descr="Výsledek obrázku pro DS-1260ZJ-S"/>
        <xdr:cNvSpPr>
          <a:spLocks noChangeAspect="1" noChangeArrowheads="1"/>
        </xdr:cNvSpPr>
      </xdr:nvSpPr>
      <xdr:spPr bwMode="auto">
        <a:xfrm>
          <a:off x="8286750" y="2554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7</xdr:col>
      <xdr:colOff>323850</xdr:colOff>
      <xdr:row>6</xdr:row>
      <xdr:rowOff>0</xdr:rowOff>
    </xdr:from>
    <xdr:to>
      <xdr:col>8</xdr:col>
      <xdr:colOff>360214</xdr:colOff>
      <xdr:row>11</xdr:row>
      <xdr:rowOff>64939</xdr:rowOff>
    </xdr:to>
    <xdr:pic>
      <xdr:nvPicPr>
        <xdr:cNvPr id="25" name="Obrázek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6175" y="981075"/>
          <a:ext cx="1350814" cy="1350814"/>
        </a:xfrm>
        <a:prstGeom prst="rect">
          <a:avLst/>
        </a:prstGeom>
      </xdr:spPr>
    </xdr:pic>
    <xdr:clientData/>
  </xdr:twoCellAnchor>
  <xdr:twoCellAnchor editAs="oneCell">
    <xdr:from>
      <xdr:col>7</xdr:col>
      <xdr:colOff>152399</xdr:colOff>
      <xdr:row>13</xdr:row>
      <xdr:rowOff>111919</xdr:rowOff>
    </xdr:from>
    <xdr:to>
      <xdr:col>8</xdr:col>
      <xdr:colOff>581024</xdr:colOff>
      <xdr:row>13</xdr:row>
      <xdr:rowOff>1419225</xdr:rowOff>
    </xdr:to>
    <xdr:pic>
      <xdr:nvPicPr>
        <xdr:cNvPr id="27" name="Obrázek 26" descr="https://www.euroalarm.cz/picture/shop/zbozi/upload/308962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4" y="2807494"/>
          <a:ext cx="1743075" cy="1307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209549</xdr:colOff>
      <xdr:row>14</xdr:row>
      <xdr:rowOff>73819</xdr:rowOff>
    </xdr:from>
    <xdr:to>
      <xdr:col>9</xdr:col>
      <xdr:colOff>28574</xdr:colOff>
      <xdr:row>14</xdr:row>
      <xdr:rowOff>1381125</xdr:rowOff>
    </xdr:to>
    <xdr:pic>
      <xdr:nvPicPr>
        <xdr:cNvPr id="28" name="Obrázek 27" descr="https://www.euroalarm.cz/picture/shop/zbozi/upload/308962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1874" y="4979194"/>
          <a:ext cx="1743075" cy="1307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333374</xdr:colOff>
      <xdr:row>14</xdr:row>
      <xdr:rowOff>1885951</xdr:rowOff>
    </xdr:from>
    <xdr:to>
      <xdr:col>8</xdr:col>
      <xdr:colOff>379513</xdr:colOff>
      <xdr:row>15</xdr:row>
      <xdr:rowOff>88808</xdr:rowOff>
    </xdr:to>
    <xdr:pic>
      <xdr:nvPicPr>
        <xdr:cNvPr id="29" name="Obrázek 2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05699" y="6791326"/>
          <a:ext cx="1360589" cy="7269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6"/>
  <sheetViews>
    <sheetView tabSelected="1" topLeftCell="A17" workbookViewId="0">
      <selection activeCell="H29" sqref="H29"/>
    </sheetView>
  </sheetViews>
  <sheetFormatPr defaultRowHeight="12.75" x14ac:dyDescent="0.2"/>
  <cols>
    <col min="1" max="1" width="4.28515625" customWidth="1"/>
    <col min="2" max="2" width="45.140625" customWidth="1"/>
    <col min="3" max="3" width="7.28515625" customWidth="1"/>
    <col min="4" max="4" width="11.5703125" customWidth="1"/>
    <col min="5" max="5" width="10.85546875" customWidth="1"/>
    <col min="6" max="6" width="12.42578125" customWidth="1"/>
    <col min="7" max="7" width="16" customWidth="1"/>
    <col min="8" max="8" width="19.7109375" style="15" customWidth="1"/>
  </cols>
  <sheetData>
    <row r="1" spans="1:8" ht="7.5" customHeight="1" thickBot="1" x14ac:dyDescent="0.25">
      <c r="A1" s="2"/>
      <c r="B1" s="2"/>
      <c r="C1" s="1"/>
      <c r="D1" s="2"/>
      <c r="E1" s="2"/>
      <c r="F1" s="2"/>
      <c r="G1" s="2"/>
    </row>
    <row r="2" spans="1:8" ht="21" thickBot="1" x14ac:dyDescent="0.35">
      <c r="A2" s="17"/>
      <c r="B2" s="18" t="s">
        <v>37</v>
      </c>
      <c r="C2" s="19"/>
      <c r="D2" s="20"/>
      <c r="E2" s="20"/>
      <c r="F2" s="20"/>
      <c r="G2" s="21"/>
      <c r="H2" s="37"/>
    </row>
    <row r="3" spans="1:8" ht="8.25" customHeight="1" thickBot="1" x14ac:dyDescent="0.25">
      <c r="A3" s="29"/>
      <c r="B3" s="3"/>
      <c r="C3" s="1"/>
      <c r="D3" s="2"/>
      <c r="E3" s="2"/>
      <c r="F3" s="2"/>
      <c r="G3" s="2"/>
      <c r="H3" s="37"/>
    </row>
    <row r="4" spans="1:8" x14ac:dyDescent="0.2">
      <c r="A4" s="47" t="s">
        <v>0</v>
      </c>
      <c r="B4" s="48" t="s">
        <v>1</v>
      </c>
      <c r="C4" s="49" t="s">
        <v>2</v>
      </c>
      <c r="D4" s="104" t="s">
        <v>9</v>
      </c>
      <c r="E4" s="106"/>
      <c r="F4" s="104" t="s">
        <v>10</v>
      </c>
      <c r="G4" s="105"/>
      <c r="H4" s="37"/>
    </row>
    <row r="5" spans="1:8" x14ac:dyDescent="0.2">
      <c r="A5" s="50"/>
      <c r="B5" s="51"/>
      <c r="C5" s="52" t="s">
        <v>3</v>
      </c>
      <c r="D5" s="53" t="s">
        <v>4</v>
      </c>
      <c r="E5" s="54" t="s">
        <v>5</v>
      </c>
      <c r="F5" s="53" t="s">
        <v>4</v>
      </c>
      <c r="G5" s="55" t="s">
        <v>5</v>
      </c>
      <c r="H5" s="37"/>
    </row>
    <row r="6" spans="1:8" ht="9" customHeight="1" x14ac:dyDescent="0.2">
      <c r="A6" s="56"/>
      <c r="B6" s="57"/>
      <c r="C6" s="57"/>
      <c r="D6" s="57"/>
      <c r="E6" s="57"/>
      <c r="F6" s="57"/>
      <c r="G6" s="58"/>
      <c r="H6"/>
    </row>
    <row r="7" spans="1:8" s="4" customFormat="1" x14ac:dyDescent="0.2">
      <c r="A7" s="100"/>
      <c r="B7" s="101" t="s">
        <v>25</v>
      </c>
      <c r="C7" s="10"/>
      <c r="D7" s="11"/>
      <c r="E7" s="12"/>
      <c r="F7" s="11"/>
      <c r="G7" s="30"/>
      <c r="H7" s="7"/>
    </row>
    <row r="8" spans="1:8" s="4" customFormat="1" ht="48" x14ac:dyDescent="0.2">
      <c r="A8" s="100">
        <v>1</v>
      </c>
      <c r="B8" s="103" t="s">
        <v>32</v>
      </c>
      <c r="C8" s="9">
        <v>1</v>
      </c>
      <c r="D8" s="11"/>
      <c r="E8" s="12">
        <f t="shared" ref="E8" si="0">C8*D8</f>
        <v>0</v>
      </c>
      <c r="F8" s="11"/>
      <c r="G8" s="30">
        <f>C8*F8</f>
        <v>0</v>
      </c>
      <c r="H8" s="7"/>
    </row>
    <row r="9" spans="1:8" s="4" customFormat="1" ht="14.25" customHeight="1" x14ac:dyDescent="0.2">
      <c r="A9" s="46">
        <v>2</v>
      </c>
      <c r="B9" s="38" t="s">
        <v>16</v>
      </c>
      <c r="C9" s="44"/>
      <c r="D9" s="40"/>
      <c r="E9" s="14"/>
      <c r="F9" s="41">
        <f>E8</f>
        <v>0</v>
      </c>
      <c r="G9" s="30"/>
      <c r="H9" s="7"/>
    </row>
    <row r="10" spans="1:8" s="4" customFormat="1" x14ac:dyDescent="0.2">
      <c r="A10" s="45">
        <v>3</v>
      </c>
      <c r="B10" s="42" t="s">
        <v>17</v>
      </c>
      <c r="C10" s="10"/>
      <c r="D10" s="13"/>
      <c r="E10" s="6"/>
      <c r="F10" s="11">
        <f>G8</f>
        <v>0</v>
      </c>
      <c r="G10" s="30"/>
      <c r="H10" s="7"/>
    </row>
    <row r="11" spans="1:8" s="4" customFormat="1" ht="13.5" customHeight="1" x14ac:dyDescent="0.2">
      <c r="A11" s="98">
        <v>4</v>
      </c>
      <c r="B11" s="38" t="s">
        <v>19</v>
      </c>
      <c r="C11" s="65"/>
      <c r="D11" s="13"/>
      <c r="E11" s="6"/>
      <c r="F11" s="90">
        <f>F9+F10</f>
        <v>0</v>
      </c>
      <c r="G11" s="30"/>
      <c r="H11" s="7"/>
    </row>
    <row r="12" spans="1:8" s="4" customFormat="1" ht="13.5" customHeight="1" x14ac:dyDescent="0.2">
      <c r="A12" s="46">
        <v>5</v>
      </c>
      <c r="B12" s="42" t="s">
        <v>18</v>
      </c>
      <c r="C12" s="10"/>
      <c r="D12" s="13"/>
      <c r="E12" s="6"/>
      <c r="F12" s="11">
        <f>F11*1.21</f>
        <v>0</v>
      </c>
      <c r="G12" s="30"/>
      <c r="H12" s="7"/>
    </row>
    <row r="13" spans="1:8" s="4" customFormat="1" ht="12.75" customHeight="1" x14ac:dyDescent="0.2">
      <c r="A13" s="45"/>
      <c r="B13" s="59" t="s">
        <v>24</v>
      </c>
      <c r="C13" s="10"/>
      <c r="D13" s="60"/>
      <c r="E13" s="61"/>
      <c r="F13" s="62"/>
      <c r="G13" s="30"/>
      <c r="H13" s="37"/>
    </row>
    <row r="14" spans="1:8" ht="174" customHeight="1" x14ac:dyDescent="0.2">
      <c r="A14" s="66">
        <v>6</v>
      </c>
      <c r="B14" s="70" t="s">
        <v>26</v>
      </c>
      <c r="C14" s="9">
        <v>3</v>
      </c>
      <c r="D14" s="16"/>
      <c r="E14" s="35">
        <f t="shared" ref="E14" si="1">C14*D14</f>
        <v>0</v>
      </c>
      <c r="F14" s="36"/>
      <c r="G14" s="30">
        <f t="shared" ref="G9:G14" si="2">C14*F14</f>
        <v>0</v>
      </c>
      <c r="H14"/>
    </row>
    <row r="15" spans="1:8" ht="198.75" customHeight="1" x14ac:dyDescent="0.2">
      <c r="A15" s="66">
        <v>7</v>
      </c>
      <c r="B15" s="102" t="s">
        <v>27</v>
      </c>
      <c r="C15" s="10">
        <v>1</v>
      </c>
      <c r="D15" s="16"/>
      <c r="E15" s="35">
        <f>C15*D15</f>
        <v>0</v>
      </c>
      <c r="F15" s="36"/>
      <c r="G15" s="27">
        <f t="shared" ref="G15:G28" si="3">C15*F15</f>
        <v>0</v>
      </c>
    </row>
    <row r="16" spans="1:8" x14ac:dyDescent="0.2">
      <c r="A16" s="100">
        <v>8</v>
      </c>
      <c r="B16" s="71" t="s">
        <v>28</v>
      </c>
      <c r="C16" s="10">
        <v>4</v>
      </c>
      <c r="D16" s="16"/>
      <c r="E16" s="35">
        <f>C16*D16</f>
        <v>0</v>
      </c>
      <c r="F16" s="36"/>
      <c r="G16" s="27">
        <f t="shared" ref="G16" si="4">C16*F16</f>
        <v>0</v>
      </c>
    </row>
    <row r="17" spans="1:8" ht="39.75" customHeight="1" x14ac:dyDescent="0.2">
      <c r="A17" s="100">
        <v>9</v>
      </c>
      <c r="B17" s="71" t="s">
        <v>29</v>
      </c>
      <c r="C17" s="10">
        <v>1</v>
      </c>
      <c r="D17" s="16"/>
      <c r="E17" s="35">
        <f>C17*D17</f>
        <v>0</v>
      </c>
      <c r="F17" s="36"/>
      <c r="G17" s="27">
        <f t="shared" ref="G17" si="5">C17*F17</f>
        <v>0</v>
      </c>
    </row>
    <row r="18" spans="1:8" ht="24" x14ac:dyDescent="0.2">
      <c r="A18" s="66">
        <v>10</v>
      </c>
      <c r="B18" s="71" t="s">
        <v>23</v>
      </c>
      <c r="C18" s="10">
        <v>1</v>
      </c>
      <c r="D18" s="16"/>
      <c r="E18" s="35"/>
      <c r="F18" s="36"/>
      <c r="G18" s="27">
        <f t="shared" si="3"/>
        <v>0</v>
      </c>
    </row>
    <row r="19" spans="1:8" x14ac:dyDescent="0.2">
      <c r="A19" s="100">
        <v>11</v>
      </c>
      <c r="B19" s="71" t="s">
        <v>30</v>
      </c>
      <c r="C19" s="10">
        <v>1</v>
      </c>
      <c r="D19" s="16"/>
      <c r="E19" s="35"/>
      <c r="F19" s="36"/>
      <c r="G19" s="27">
        <f t="shared" ref="G19" si="6">C19*F19</f>
        <v>0</v>
      </c>
    </row>
    <row r="20" spans="1:8" x14ac:dyDescent="0.2">
      <c r="A20" s="100">
        <v>12</v>
      </c>
      <c r="B20" s="71" t="s">
        <v>31</v>
      </c>
      <c r="C20" s="10">
        <v>1</v>
      </c>
      <c r="D20" s="16"/>
      <c r="E20" s="35"/>
      <c r="F20" s="36"/>
      <c r="G20" s="27">
        <f t="shared" ref="G20" si="7">C20*F20</f>
        <v>0</v>
      </c>
    </row>
    <row r="21" spans="1:8" x14ac:dyDescent="0.2">
      <c r="A21" s="66">
        <v>13</v>
      </c>
      <c r="B21" s="71" t="s">
        <v>14</v>
      </c>
      <c r="C21" s="10">
        <v>4</v>
      </c>
      <c r="D21" s="16"/>
      <c r="E21" s="35"/>
      <c r="F21" s="36"/>
      <c r="G21" s="27">
        <f t="shared" si="3"/>
        <v>0</v>
      </c>
    </row>
    <row r="22" spans="1:8" x14ac:dyDescent="0.2">
      <c r="A22" s="98">
        <v>14</v>
      </c>
      <c r="B22" s="69" t="s">
        <v>12</v>
      </c>
      <c r="C22" s="10">
        <v>5</v>
      </c>
      <c r="D22" s="11"/>
      <c r="E22" s="12">
        <f t="shared" ref="E22:E23" si="8">C22*D22</f>
        <v>0</v>
      </c>
      <c r="F22" s="11"/>
      <c r="G22" s="30">
        <f t="shared" ref="G22:G23" si="9">C22*F22</f>
        <v>0</v>
      </c>
      <c r="H22" s="37"/>
    </row>
    <row r="23" spans="1:8" x14ac:dyDescent="0.2">
      <c r="A23" s="45">
        <v>15</v>
      </c>
      <c r="B23" s="68" t="s">
        <v>13</v>
      </c>
      <c r="C23" s="8">
        <v>4</v>
      </c>
      <c r="D23" s="11"/>
      <c r="E23" s="12">
        <f t="shared" si="8"/>
        <v>0</v>
      </c>
      <c r="F23" s="11"/>
      <c r="G23" s="30">
        <f t="shared" si="9"/>
        <v>0</v>
      </c>
      <c r="H23" s="67"/>
    </row>
    <row r="24" spans="1:8" ht="36" x14ac:dyDescent="0.2">
      <c r="A24" s="100">
        <v>16</v>
      </c>
      <c r="B24" s="69" t="s">
        <v>33</v>
      </c>
      <c r="C24" s="10">
        <v>15</v>
      </c>
      <c r="D24" s="11"/>
      <c r="E24" s="12">
        <f t="shared" ref="E24:E25" si="10">C24*D24</f>
        <v>0</v>
      </c>
      <c r="F24" s="11"/>
      <c r="G24" s="30">
        <f t="shared" ref="G24:G25" si="11">C24*F24</f>
        <v>0</v>
      </c>
      <c r="H24" s="37"/>
    </row>
    <row r="25" spans="1:8" x14ac:dyDescent="0.2">
      <c r="A25" s="45">
        <v>17</v>
      </c>
      <c r="B25" s="68" t="s">
        <v>34</v>
      </c>
      <c r="C25" s="8">
        <v>4</v>
      </c>
      <c r="D25" s="11"/>
      <c r="E25" s="12">
        <f t="shared" si="10"/>
        <v>0</v>
      </c>
      <c r="F25" s="11"/>
      <c r="G25" s="30">
        <f t="shared" si="11"/>
        <v>0</v>
      </c>
      <c r="H25" s="67"/>
    </row>
    <row r="26" spans="1:8" x14ac:dyDescent="0.2">
      <c r="A26" s="45">
        <v>18</v>
      </c>
      <c r="B26" s="68" t="s">
        <v>35</v>
      </c>
      <c r="C26" s="8">
        <v>4</v>
      </c>
      <c r="D26" s="11"/>
      <c r="E26" s="12">
        <f t="shared" ref="E26" si="12">C26*D26</f>
        <v>0</v>
      </c>
      <c r="F26" s="11"/>
      <c r="G26" s="30">
        <f t="shared" ref="G26" si="13">C26*F26</f>
        <v>0</v>
      </c>
      <c r="H26" s="67"/>
    </row>
    <row r="27" spans="1:8" s="4" customFormat="1" ht="24" x14ac:dyDescent="0.2">
      <c r="A27" s="66">
        <v>19</v>
      </c>
      <c r="B27" s="72" t="s">
        <v>21</v>
      </c>
      <c r="C27" s="24">
        <v>1</v>
      </c>
      <c r="D27" s="25"/>
      <c r="E27" s="23">
        <f t="shared" ref="E27:E28" si="14">C27*D27</f>
        <v>0</v>
      </c>
      <c r="F27" s="22"/>
      <c r="G27" s="30">
        <f t="shared" si="3"/>
        <v>0</v>
      </c>
      <c r="H27" s="7"/>
    </row>
    <row r="28" spans="1:8" x14ac:dyDescent="0.2">
      <c r="A28" s="66">
        <v>20</v>
      </c>
      <c r="B28" s="72" t="s">
        <v>36</v>
      </c>
      <c r="C28" s="24">
        <v>4</v>
      </c>
      <c r="D28" s="25"/>
      <c r="E28" s="23">
        <f t="shared" si="14"/>
        <v>0</v>
      </c>
      <c r="F28" s="22"/>
      <c r="G28" s="27">
        <f t="shared" si="3"/>
        <v>0</v>
      </c>
    </row>
    <row r="29" spans="1:8" s="4" customFormat="1" ht="36" x14ac:dyDescent="0.2">
      <c r="A29" s="66">
        <v>21</v>
      </c>
      <c r="B29" s="69" t="s">
        <v>22</v>
      </c>
      <c r="C29" s="5">
        <v>1</v>
      </c>
      <c r="D29" s="11"/>
      <c r="E29" s="12"/>
      <c r="F29" s="11"/>
      <c r="G29" s="30">
        <f>C29*F29</f>
        <v>0</v>
      </c>
      <c r="H29" s="7"/>
    </row>
    <row r="30" spans="1:8" s="4" customFormat="1" x14ac:dyDescent="0.2">
      <c r="A30" s="66">
        <v>22</v>
      </c>
      <c r="B30" s="68" t="s">
        <v>20</v>
      </c>
      <c r="C30" s="5">
        <v>1</v>
      </c>
      <c r="D30" s="11"/>
      <c r="E30" s="12">
        <f>C30*D30</f>
        <v>0</v>
      </c>
      <c r="F30" s="11"/>
      <c r="G30" s="30">
        <f t="shared" ref="G30:G31" si="15">C30*F30</f>
        <v>0</v>
      </c>
      <c r="H30" s="7"/>
    </row>
    <row r="31" spans="1:8" ht="24" x14ac:dyDescent="0.2">
      <c r="A31" s="66">
        <v>23</v>
      </c>
      <c r="B31" s="71" t="s">
        <v>15</v>
      </c>
      <c r="C31" s="10">
        <v>1</v>
      </c>
      <c r="D31" s="16"/>
      <c r="E31" s="35">
        <f>C31*D31</f>
        <v>0</v>
      </c>
      <c r="F31" s="36"/>
      <c r="G31" s="30">
        <f t="shared" si="15"/>
        <v>0</v>
      </c>
    </row>
    <row r="32" spans="1:8" s="4" customFormat="1" ht="12.75" customHeight="1" x14ac:dyDescent="0.2">
      <c r="A32" s="45">
        <v>24</v>
      </c>
      <c r="B32" s="38" t="s">
        <v>16</v>
      </c>
      <c r="C32" s="39"/>
      <c r="D32" s="40"/>
      <c r="E32" s="14"/>
      <c r="F32" s="41">
        <f>SUM(E14:E31)</f>
        <v>0</v>
      </c>
      <c r="G32" s="28"/>
      <c r="H32" s="7"/>
    </row>
    <row r="33" spans="1:8" s="4" customFormat="1" ht="14.25" customHeight="1" x14ac:dyDescent="0.2">
      <c r="A33" s="66">
        <v>25</v>
      </c>
      <c r="B33" s="42" t="s">
        <v>17</v>
      </c>
      <c r="C33" s="43"/>
      <c r="D33" s="13"/>
      <c r="E33" s="6"/>
      <c r="F33" s="11">
        <f>SUM(G14:G31)</f>
        <v>0</v>
      </c>
      <c r="G33" s="26"/>
      <c r="H33" s="7"/>
    </row>
    <row r="34" spans="1:8" s="4" customFormat="1" ht="13.5" customHeight="1" x14ac:dyDescent="0.2">
      <c r="A34" s="46">
        <v>26</v>
      </c>
      <c r="B34" s="38" t="s">
        <v>7</v>
      </c>
      <c r="C34" s="65"/>
      <c r="D34" s="13"/>
      <c r="E34" s="6"/>
      <c r="F34" s="90">
        <f>F32+F33</f>
        <v>0</v>
      </c>
      <c r="G34" s="26"/>
      <c r="H34" s="7"/>
    </row>
    <row r="35" spans="1:8" s="4" customFormat="1" ht="13.5" thickBot="1" x14ac:dyDescent="0.25">
      <c r="A35" s="91">
        <v>27</v>
      </c>
      <c r="B35" s="92" t="s">
        <v>18</v>
      </c>
      <c r="C35" s="93"/>
      <c r="D35" s="94"/>
      <c r="E35" s="95"/>
      <c r="F35" s="96">
        <f>F34*1.21</f>
        <v>0</v>
      </c>
      <c r="G35" s="97"/>
      <c r="H35" s="7"/>
    </row>
    <row r="36" spans="1:8" ht="12" customHeight="1" thickBot="1" x14ac:dyDescent="0.25">
      <c r="A36" s="31"/>
      <c r="B36" s="64"/>
      <c r="C36" s="32"/>
      <c r="D36" s="33"/>
      <c r="E36" s="34"/>
      <c r="F36" s="33"/>
      <c r="G36" s="33"/>
    </row>
    <row r="37" spans="1:8" x14ac:dyDescent="0.2">
      <c r="A37" s="73" t="s">
        <v>6</v>
      </c>
      <c r="B37" s="74"/>
      <c r="C37" s="75"/>
      <c r="D37" s="76"/>
      <c r="E37" s="77"/>
      <c r="F37" s="76"/>
      <c r="G37" s="78">
        <f>SUM(E7:E31)</f>
        <v>0</v>
      </c>
    </row>
    <row r="38" spans="1:8" x14ac:dyDescent="0.2">
      <c r="A38" s="79" t="s">
        <v>8</v>
      </c>
      <c r="B38" s="80"/>
      <c r="C38" s="81" t="s">
        <v>11</v>
      </c>
      <c r="D38" s="82"/>
      <c r="E38" s="83"/>
      <c r="F38" s="82"/>
      <c r="G38" s="84">
        <f>SUM(G7:G31)</f>
        <v>0</v>
      </c>
    </row>
    <row r="39" spans="1:8" ht="15.75" thickBot="1" x14ac:dyDescent="0.3">
      <c r="A39" s="85" t="s">
        <v>7</v>
      </c>
      <c r="B39" s="86"/>
      <c r="C39" s="87"/>
      <c r="D39" s="88"/>
      <c r="E39" s="89"/>
      <c r="F39" s="88"/>
      <c r="G39" s="99">
        <f>G37+G38</f>
        <v>0</v>
      </c>
    </row>
    <row r="41" spans="1:8" x14ac:dyDescent="0.2">
      <c r="D41" s="63"/>
    </row>
    <row r="42" spans="1:8" ht="12.75" customHeight="1" x14ac:dyDescent="0.2"/>
    <row r="46" spans="1:8" x14ac:dyDescent="0.2">
      <c r="E46" s="15"/>
    </row>
  </sheetData>
  <mergeCells count="2">
    <mergeCell ref="F4:G4"/>
    <mergeCell ref="D4:E4"/>
  </mergeCells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CCTV</vt:lpstr>
    </vt:vector>
  </TitlesOfParts>
  <Manager/>
  <Company>PPS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MUZEUM 1.NP CCTV</dc:title>
  <dc:subject>ELEKTRO</dc:subject>
  <dc:creator>Jaroslav Schovánek</dc:creator>
  <dc:description/>
  <cp:lastModifiedBy>Jaroslav Schovánek</cp:lastModifiedBy>
  <cp:lastPrinted>2015-12-29T20:23:20Z</cp:lastPrinted>
  <dcterms:created xsi:type="dcterms:W3CDTF">2005-02-26T10:25:16Z</dcterms:created>
  <dcterms:modified xsi:type="dcterms:W3CDTF">2019-02-19T12:22:43Z</dcterms:modified>
  <cp:category>VIP</cp:category>
</cp:coreProperties>
</file>