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<sst xmlns="http://schemas.openxmlformats.org/spreadsheetml/2006/main" count="157" uniqueCount="78">
  <si>
    <t>položka</t>
  </si>
  <si>
    <t>specifikace</t>
  </si>
  <si>
    <t>max Ø role (mm)</t>
  </si>
  <si>
    <t>max šířka role (mm)</t>
  </si>
  <si>
    <t>obchodní název zboží</t>
  </si>
  <si>
    <t>návin role (m)</t>
  </si>
  <si>
    <t>za útržek</t>
  </si>
  <si>
    <t>cena v Kč bez DPH</t>
  </si>
  <si>
    <t>2 vrstvy, perforovaná role bílé barvy, celulóza+recykl, certifikát EU Ecolabel</t>
  </si>
  <si>
    <t>zásobník na toaletní papír</t>
  </si>
  <si>
    <t>min návin role (m)</t>
  </si>
  <si>
    <t>kompatibilní se spotřebním materiálem - viz toaletní papír</t>
  </si>
  <si>
    <t>papírové ručníky v roli odvin ze středu</t>
  </si>
  <si>
    <t>kompatibilní se spotřebním materiálem - viz papírové ručníky</t>
  </si>
  <si>
    <t>pěnové mýdlo</t>
  </si>
  <si>
    <t>min objem (ml)</t>
  </si>
  <si>
    <t>minimální počet dávek</t>
  </si>
  <si>
    <t>dávkovač na pěnové mýdlo</t>
  </si>
  <si>
    <t>kompatibilní se spotřebním materiálem - viz pěnové mýdlo</t>
  </si>
  <si>
    <t>počet dávek v náplni</t>
  </si>
  <si>
    <t>předpokládaná spotřeba za rok v KS</t>
  </si>
  <si>
    <t>objem (ml)</t>
  </si>
  <si>
    <t>max počet rolí v balení</t>
  </si>
  <si>
    <t>max počet náplní v balení</t>
  </si>
  <si>
    <t>100 dávek</t>
  </si>
  <si>
    <t>kód certifikátu EU Ecolabel</t>
  </si>
  <si>
    <t>za 1 roli/zásobník</t>
  </si>
  <si>
    <t>za 1 náplň/dávkovač</t>
  </si>
  <si>
    <t>min počet útržků v roli</t>
  </si>
  <si>
    <t>max Ø náplně (mm)</t>
  </si>
  <si>
    <t>počet útržků v roli</t>
  </si>
  <si>
    <t>počet rolí v balení</t>
  </si>
  <si>
    <t>počet náplní v balení</t>
  </si>
  <si>
    <t>cena za 3 roky vč DPH</t>
  </si>
  <si>
    <t>pěnové mýdlo lehce parfemované, náplň s vlastním zpěňovacím mechanizmem, válcovitý tvar, certifikát EU Ecolabel</t>
  </si>
  <si>
    <t>výška náplně (mm)</t>
  </si>
  <si>
    <t>max výška náplně (mm)</t>
  </si>
  <si>
    <t>šířka role (mm)</t>
  </si>
  <si>
    <t>Ø role (mm)</t>
  </si>
  <si>
    <t>Ø náplně (mm)</t>
  </si>
  <si>
    <t>toaletní papír v roli odvin ze středu</t>
  </si>
  <si>
    <t>Tork SmartOne na role se středovým odvinem a dávkováním po jednom útržku, plastový bílý</t>
  </si>
  <si>
    <t>Tork Reflex na role se středovým odvinem a dávkováním po jednom útržku, plastový bílý</t>
  </si>
  <si>
    <t>dávkovač Tork systém S4 na pěnové mýdlo bez zpěňovacího mechanizmu, plastový bílý</t>
  </si>
  <si>
    <t>čistič wc sedátek</t>
  </si>
  <si>
    <t>dávkovač na čistič wc sedátek</t>
  </si>
  <si>
    <t>kompatibilní se spotřebním materiálem - viz čistič wc sedátek</t>
  </si>
  <si>
    <t>dávkovač Tork systém S2 na čistič wc sedátek,  plastový bílý</t>
  </si>
  <si>
    <t>hygienické sáčky</t>
  </si>
  <si>
    <t>gelový čistič wc sedátek v jednorázových náplních s dávkovacím mechanizmem</t>
  </si>
  <si>
    <t>zásobník pro hygienické sáčky</t>
  </si>
  <si>
    <t>hygienické sáčky igelitové v papírové krabičce</t>
  </si>
  <si>
    <t>zásobník Tork systém B5 na igelitové hygienické sáčky</t>
  </si>
  <si>
    <t>kompatibilní se spotřebním materiálem - viz hygienické sáčky</t>
  </si>
  <si>
    <t>max šířka (mm)</t>
  </si>
  <si>
    <t>max hloubka náplně (mm)</t>
  </si>
  <si>
    <t>šířka náplně (mm)</t>
  </si>
  <si>
    <t>hloubka náplně (mm)</t>
  </si>
  <si>
    <t>počet sáčků v náplni</t>
  </si>
  <si>
    <t>minimální počet sáčků v krabičce</t>
  </si>
  <si>
    <t>předpokládaná spotřeba za rok v krabičkách</t>
  </si>
  <si>
    <t>max počet krabiček v balení</t>
  </si>
  <si>
    <t>součet za 1 rok bez DPH</t>
  </si>
  <si>
    <t>celkem za položku za rok</t>
  </si>
  <si>
    <t>DPH v Kč za rok</t>
  </si>
  <si>
    <t>cena celkem vč DPH za rok</t>
  </si>
  <si>
    <t>cena celkem za 3 roky bez DPH</t>
  </si>
  <si>
    <t>DPH v Kč za 3 roky</t>
  </si>
  <si>
    <t>celkem DPH za 1 rok</t>
  </si>
  <si>
    <t>celkem za rok včetně DPH</t>
  </si>
  <si>
    <t>celkem za 3 roky bez DPH</t>
  </si>
  <si>
    <t>celkem DPH za 3 roky</t>
  </si>
  <si>
    <t>celkem za 3 roky včetně DPH</t>
  </si>
  <si>
    <t>Konkrétní typ zásobníků a dávkovačů požadujeme z důvodu výměny případných poškozených či chybějících kusů s ohledem na současné vybavení celého Krajského úřadu uvedeným typem.</t>
  </si>
  <si>
    <t>specifikace hygienického spotřebního materiálu</t>
  </si>
  <si>
    <t>zásobník na papírové ručníky</t>
  </si>
  <si>
    <t>sazba DPH (%)</t>
  </si>
  <si>
    <t>Naceněny budou všechny položky.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</si>
</sst>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7" tint="0.5999900102615356"/>
      <name val="Calibri"/>
      <family val="2"/>
      <scheme val="minor"/>
    </font>
    <font>
      <sz val="10"/>
      <color theme="7" tint="0.5999900102615356"/>
      <name val="Open Sans"/>
      <family val="2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10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 style="thin"/>
      <right style="thin"/>
      <top style="thin"/>
      <bottom style="thin">
        <color theme="1"/>
      </bottom>
      <diagonal style="thin"/>
    </border>
    <border diagonalUp="1">
      <left style="thin"/>
      <right style="thin"/>
      <top style="thin"/>
      <bottom style="medium">
        <color theme="1"/>
      </bottom>
      <diagonal style="thin"/>
    </border>
    <border diagonalUp="1">
      <left style="thin"/>
      <right style="thin"/>
      <top style="thin"/>
      <bottom style="medium">
        <color theme="1"/>
      </bottom>
      <diagonal style="thin">
        <color theme="1"/>
      </diagonal>
    </border>
    <border diagonalUp="1">
      <left style="thin"/>
      <right/>
      <top style="thin"/>
      <bottom style="medium">
        <color theme="1"/>
      </bottom>
      <diagonal style="thin"/>
    </border>
    <border diagonalUp="1">
      <left style="thin">
        <color theme="1"/>
      </left>
      <right style="thin">
        <color theme="1"/>
      </right>
      <top style="thin"/>
      <bottom style="thin">
        <color theme="1"/>
      </bottom>
      <diagonal style="thin">
        <color theme="1"/>
      </diagonal>
    </border>
    <border diagonalUp="1"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thin">
        <color theme="1"/>
      </diagonal>
    </border>
    <border diagonalUp="1"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 style="thin">
        <color theme="1"/>
      </diagonal>
    </border>
    <border diagonalUp="1">
      <left/>
      <right style="thin"/>
      <top/>
      <bottom style="medium">
        <color theme="1"/>
      </bottom>
      <diagonal style="thin"/>
    </border>
    <border>
      <left style="thin"/>
      <right style="thin"/>
      <top style="thin"/>
      <bottom style="medium">
        <color theme="1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>
        <color theme="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/>
      <top style="thin"/>
      <bottom style="medium"/>
      <diagonal style="thin"/>
    </border>
    <border diagonalUp="1">
      <left style="thin">
        <color theme="1"/>
      </left>
      <right style="thin">
        <color theme="1"/>
      </right>
      <top style="thin">
        <color theme="1"/>
      </top>
      <bottom style="medium"/>
      <diagonal style="thin">
        <color theme="1"/>
      </diagonal>
    </border>
    <border diagonalUp="1">
      <left/>
      <right style="thin"/>
      <top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>
        <color theme="1"/>
      </diagonal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>
        <color theme="1"/>
      </right>
      <top style="medium"/>
      <bottom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/>
      </right>
      <top style="thin"/>
      <bottom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 diagonalUp="1">
      <left/>
      <right/>
      <top style="thin"/>
      <bottom style="thin"/>
      <diagonal style="thin">
        <color theme="1"/>
      </diagonal>
    </border>
    <border diagonalUp="1">
      <left style="thin"/>
      <right/>
      <top style="thin"/>
      <bottom/>
      <diagonal style="thin">
        <color theme="1"/>
      </diagonal>
    </border>
    <border diagonalUp="1">
      <left style="thin"/>
      <right/>
      <top style="thin"/>
      <bottom style="medium">
        <color theme="1"/>
      </bottom>
      <diagonal style="thin">
        <color theme="1"/>
      </diagonal>
    </border>
    <border diagonalUp="1">
      <left style="thin"/>
      <right/>
      <top style="thin"/>
      <bottom style="medium"/>
      <diagonal style="thin">
        <color theme="1"/>
      </diagonal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>
        <color theme="1"/>
      </bottom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theme="1"/>
      </bottom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>
        <color theme="1"/>
      </left>
      <right style="thin"/>
      <top style="medium"/>
      <bottom style="thin"/>
    </border>
    <border>
      <left style="medium">
        <color theme="1"/>
      </left>
      <right style="thin"/>
      <top style="thin"/>
      <bottom style="thin"/>
    </border>
    <border>
      <left style="medium">
        <color theme="1"/>
      </left>
      <right/>
      <top style="thin"/>
      <bottom style="medium">
        <color theme="1"/>
      </bottom>
    </border>
    <border>
      <left style="medium">
        <color theme="1"/>
      </left>
      <right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>
        <color theme="1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theme="1"/>
      </right>
      <top style="medium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>
        <color theme="1"/>
      </right>
      <top/>
      <bottom style="thin"/>
    </border>
    <border>
      <left style="thin"/>
      <right style="medium">
        <color theme="1"/>
      </right>
      <top style="thin"/>
      <bottom style="thin"/>
    </border>
    <border>
      <left style="medium">
        <color theme="1"/>
      </left>
      <right/>
      <top style="medium"/>
      <bottom style="thin">
        <color theme="1"/>
      </bottom>
    </border>
    <border>
      <left/>
      <right/>
      <top style="medium"/>
      <bottom style="thin">
        <color theme="1"/>
      </bottom>
    </border>
    <border>
      <left/>
      <right style="medium"/>
      <top style="medium"/>
      <bottom style="thin">
        <color theme="1"/>
      </bottom>
    </border>
    <border>
      <left style="thin"/>
      <right style="medium"/>
      <top style="thin"/>
      <bottom/>
    </border>
    <border>
      <left style="medium"/>
      <right style="thin"/>
      <top style="thin">
        <color theme="1"/>
      </top>
      <bottom style="thin">
        <color theme="7" tint="0.5999900102615356"/>
      </bottom>
    </border>
    <border>
      <left style="thin"/>
      <right style="thin"/>
      <top style="thin">
        <color theme="1"/>
      </top>
      <bottom style="thin">
        <color theme="7" tint="0.5999900102615356"/>
      </bottom>
    </border>
    <border>
      <left style="thin"/>
      <right style="medium"/>
      <top style="thin">
        <color theme="1"/>
      </top>
      <bottom style="thin">
        <color theme="7" tint="0.5999900102615356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medium"/>
      <right style="thin"/>
      <top style="thin"/>
      <bottom/>
    </border>
    <border>
      <left/>
      <right style="medium">
        <color theme="1"/>
      </right>
      <top/>
      <bottom style="thin"/>
    </border>
    <border>
      <left style="medium"/>
      <right style="thin"/>
      <top style="thin"/>
      <bottom style="thin">
        <color theme="7" tint="0.5999900102615356"/>
      </bottom>
    </border>
    <border>
      <left style="thin"/>
      <right style="thin"/>
      <top style="thin"/>
      <bottom style="thin">
        <color theme="7" tint="0.5999900102615356"/>
      </bottom>
    </border>
    <border>
      <left style="thin"/>
      <right style="medium"/>
      <top style="thin"/>
      <bottom style="thin">
        <color theme="7" tint="0.5999900102615356"/>
      </bottom>
    </border>
    <border>
      <left style="medium">
        <color theme="1"/>
      </left>
      <right style="thin"/>
      <top/>
      <bottom style="thin"/>
    </border>
    <border>
      <left style="medium">
        <color theme="1"/>
      </left>
      <right style="thin"/>
      <top style="thin"/>
      <bottom/>
    </border>
    <border>
      <left style="thin"/>
      <right/>
      <top/>
      <bottom style="thin"/>
    </border>
    <border>
      <left/>
      <right/>
      <top style="thin">
        <color theme="1"/>
      </top>
      <bottom/>
    </border>
    <border diagonalUp="1">
      <left style="thin"/>
      <right/>
      <top style="thin"/>
      <bottom/>
      <diagonal style="thin">
        <color theme="7" tint="0.7999799847602844"/>
      </diagonal>
    </border>
    <border diagonalUp="1">
      <left style="thin"/>
      <right/>
      <top/>
      <bottom style="thin"/>
      <diagonal style="thin">
        <color theme="7" tint="0.7999799847602844"/>
      </diagonal>
    </border>
    <border>
      <left style="medium"/>
      <right style="thin"/>
      <top style="medium">
        <color theme="1"/>
      </top>
      <bottom style="thin">
        <color theme="7" tint="0.5999900102615356"/>
      </bottom>
    </border>
    <border>
      <left style="thin"/>
      <right style="thin"/>
      <top style="medium">
        <color theme="1"/>
      </top>
      <bottom style="thin">
        <color theme="7" tint="0.5999900102615356"/>
      </bottom>
    </border>
    <border>
      <left style="thin"/>
      <right style="medium"/>
      <top style="medium">
        <color theme="1"/>
      </top>
      <bottom style="thin">
        <color theme="7" tint="0.5999900102615356"/>
      </bottom>
    </border>
    <border>
      <left style="thin"/>
      <right style="thin"/>
      <top style="medium">
        <color theme="1"/>
      </top>
      <bottom/>
    </border>
    <border>
      <left style="thin"/>
      <right style="thin"/>
      <top style="thin">
        <color theme="1"/>
      </top>
      <bottom/>
    </border>
    <border>
      <left style="thin"/>
      <right/>
      <top/>
      <bottom/>
    </border>
    <border>
      <left style="medium">
        <color theme="1"/>
      </left>
      <right style="thin"/>
      <top style="thin">
        <color theme="1"/>
      </top>
      <bottom/>
    </border>
    <border>
      <left style="medium">
        <color theme="1"/>
      </left>
      <right style="thin"/>
      <top/>
      <bottom/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/>
      <top/>
      <bottom style="thin">
        <color theme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0" fillId="0" borderId="26" xfId="0" applyNumberFormat="1" applyBorder="1"/>
    <xf numFmtId="164" fontId="0" fillId="0" borderId="26" xfId="0" applyNumberFormat="1" applyBorder="1" applyAlignment="1">
      <alignment horizont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164" fontId="0" fillId="4" borderId="26" xfId="0" applyNumberFormat="1" applyFill="1" applyBorder="1"/>
    <xf numFmtId="164" fontId="0" fillId="0" borderId="0" xfId="0" applyNumberFormat="1" applyBorder="1"/>
    <xf numFmtId="164" fontId="0" fillId="0" borderId="37" xfId="0" applyNumberFormat="1" applyBorder="1"/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164" fontId="2" fillId="0" borderId="44" xfId="0" applyNumberFormat="1" applyFon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 wrapText="1"/>
    </xf>
    <xf numFmtId="164" fontId="2" fillId="0" borderId="47" xfId="0" applyNumberFormat="1" applyFont="1" applyBorder="1" applyAlignment="1">
      <alignment horizontal="center" vertical="center"/>
    </xf>
    <xf numFmtId="164" fontId="2" fillId="0" borderId="48" xfId="0" applyNumberFormat="1" applyFont="1" applyBorder="1" applyAlignment="1">
      <alignment horizontal="center" vertical="center"/>
    </xf>
    <xf numFmtId="164" fontId="2" fillId="0" borderId="49" xfId="0" applyNumberFormat="1" applyFont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164" fontId="2" fillId="0" borderId="52" xfId="0" applyNumberFormat="1" applyFont="1" applyBorder="1" applyAlignment="1">
      <alignment horizontal="center" vertical="center"/>
    </xf>
    <xf numFmtId="164" fontId="2" fillId="0" borderId="53" xfId="0" applyNumberFormat="1" applyFont="1" applyBorder="1" applyAlignment="1">
      <alignment horizontal="center" vertical="center"/>
    </xf>
    <xf numFmtId="164" fontId="2" fillId="0" borderId="54" xfId="0" applyNumberFormat="1" applyFont="1" applyBorder="1" applyAlignment="1">
      <alignment horizontal="center" vertical="center"/>
    </xf>
    <xf numFmtId="164" fontId="2" fillId="0" borderId="55" xfId="0" applyNumberFormat="1" applyFont="1" applyBorder="1" applyAlignment="1">
      <alignment horizontal="center" vertical="center"/>
    </xf>
    <xf numFmtId="164" fontId="2" fillId="0" borderId="56" xfId="0" applyNumberFormat="1" applyFont="1" applyBorder="1" applyAlignment="1">
      <alignment horizontal="center" vertical="center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5" borderId="63" xfId="0" applyFont="1" applyFill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9" fontId="2" fillId="0" borderId="68" xfId="0" applyNumberFormat="1" applyFont="1" applyBorder="1" applyAlignment="1" applyProtection="1">
      <alignment horizontal="center" vertical="center"/>
      <protection locked="0"/>
    </xf>
    <xf numFmtId="9" fontId="2" fillId="0" borderId="69" xfId="0" applyNumberFormat="1" applyFont="1" applyBorder="1" applyAlignment="1" applyProtection="1">
      <alignment horizontal="center" vertical="center"/>
      <protection locked="0"/>
    </xf>
    <xf numFmtId="9" fontId="2" fillId="0" borderId="70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3" borderId="71" xfId="0" applyFont="1" applyFill="1" applyBorder="1" applyAlignment="1">
      <alignment horizontal="center" vertical="center" wrapText="1"/>
    </xf>
    <xf numFmtId="0" fontId="3" fillId="3" borderId="72" xfId="0" applyFont="1" applyFill="1" applyBorder="1" applyAlignment="1">
      <alignment horizontal="center" vertical="center" wrapText="1"/>
    </xf>
    <xf numFmtId="0" fontId="3" fillId="3" borderId="55" xfId="0" applyNumberFormat="1" applyFont="1" applyFill="1" applyBorder="1" applyAlignment="1">
      <alignment horizontal="center" vertical="center" wrapText="1"/>
    </xf>
    <xf numFmtId="0" fontId="2" fillId="6" borderId="73" xfId="0" applyFont="1" applyFill="1" applyBorder="1" applyAlignment="1">
      <alignment horizontal="center"/>
    </xf>
    <xf numFmtId="0" fontId="2" fillId="6" borderId="74" xfId="0" applyFont="1" applyFill="1" applyBorder="1" applyAlignment="1">
      <alignment horizontal="center"/>
    </xf>
    <xf numFmtId="0" fontId="2" fillId="6" borderId="7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76" xfId="0" applyFont="1" applyFill="1" applyBorder="1" applyAlignment="1">
      <alignment horizontal="center" vertical="center" wrapText="1"/>
    </xf>
    <xf numFmtId="0" fontId="3" fillId="3" borderId="77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78" xfId="0" applyFont="1" applyFill="1" applyBorder="1" applyAlignment="1">
      <alignment horizontal="center" vertical="center" wrapText="1"/>
    </xf>
    <xf numFmtId="0" fontId="3" fillId="3" borderId="79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2" fillId="4" borderId="80" xfId="0" applyFont="1" applyFill="1" applyBorder="1" applyAlignment="1">
      <alignment horizontal="center"/>
    </xf>
    <xf numFmtId="0" fontId="2" fillId="4" borderId="81" xfId="0" applyFont="1" applyFill="1" applyBorder="1" applyAlignment="1">
      <alignment horizontal="center"/>
    </xf>
    <xf numFmtId="0" fontId="2" fillId="4" borderId="51" xfId="0" applyFont="1" applyFill="1" applyBorder="1" applyAlignment="1">
      <alignment horizontal="center"/>
    </xf>
    <xf numFmtId="0" fontId="2" fillId="4" borderId="82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 vertical="center" wrapText="1"/>
    </xf>
    <xf numFmtId="0" fontId="3" fillId="3" borderId="8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84" xfId="0" applyFont="1" applyFill="1" applyBorder="1" applyAlignment="1">
      <alignment horizontal="center" vertical="center"/>
    </xf>
    <xf numFmtId="0" fontId="3" fillId="3" borderId="85" xfId="0" applyFont="1" applyFill="1" applyBorder="1" applyAlignment="1">
      <alignment horizontal="center" vertical="center"/>
    </xf>
    <xf numFmtId="0" fontId="3" fillId="3" borderId="8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3" fillId="3" borderId="87" xfId="0" applyFont="1" applyFill="1" applyBorder="1" applyAlignment="1">
      <alignment horizontal="center" vertical="center" wrapText="1"/>
    </xf>
    <xf numFmtId="0" fontId="3" fillId="3" borderId="8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/>
    </xf>
    <xf numFmtId="0" fontId="3" fillId="3" borderId="89" xfId="0" applyFont="1" applyFill="1" applyBorder="1" applyAlignment="1">
      <alignment horizontal="center" vertical="center"/>
    </xf>
    <xf numFmtId="0" fontId="3" fillId="3" borderId="9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91" xfId="0" applyFont="1" applyFill="1" applyBorder="1" applyAlignment="1">
      <alignment horizontal="center" vertical="center"/>
    </xf>
    <xf numFmtId="0" fontId="3" fillId="3" borderId="92" xfId="0" applyFont="1" applyFill="1" applyBorder="1" applyAlignment="1">
      <alignment horizontal="center" vertical="center"/>
    </xf>
    <xf numFmtId="0" fontId="3" fillId="3" borderId="93" xfId="0" applyFont="1" applyFill="1" applyBorder="1" applyAlignment="1">
      <alignment horizontal="center" vertical="center"/>
    </xf>
    <xf numFmtId="0" fontId="3" fillId="3" borderId="94" xfId="0" applyFont="1" applyFill="1" applyBorder="1" applyAlignment="1">
      <alignment horizontal="center" vertical="center" wrapText="1"/>
    </xf>
    <xf numFmtId="0" fontId="3" fillId="3" borderId="95" xfId="0" applyFont="1" applyFill="1" applyBorder="1" applyAlignment="1">
      <alignment horizontal="center" vertical="center" wrapText="1"/>
    </xf>
    <xf numFmtId="0" fontId="3" fillId="3" borderId="96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3" fillId="3" borderId="9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3" fillId="3" borderId="98" xfId="0" applyFont="1" applyFill="1" applyBorder="1" applyAlignment="1">
      <alignment horizontal="center" vertical="center" wrapText="1"/>
    </xf>
    <xf numFmtId="0" fontId="3" fillId="3" borderId="99" xfId="0" applyFont="1" applyFill="1" applyBorder="1" applyAlignment="1">
      <alignment horizontal="center" vertical="center" wrapText="1"/>
    </xf>
    <xf numFmtId="0" fontId="3" fillId="3" borderId="100" xfId="0" applyFont="1" applyFill="1" applyBorder="1" applyAlignment="1">
      <alignment horizontal="center" vertical="center"/>
    </xf>
    <xf numFmtId="0" fontId="3" fillId="3" borderId="101" xfId="0" applyFont="1" applyFill="1" applyBorder="1" applyAlignment="1">
      <alignment horizontal="center" vertical="center"/>
    </xf>
    <xf numFmtId="0" fontId="3" fillId="3" borderId="102" xfId="0" applyFont="1" applyFill="1" applyBorder="1" applyAlignment="1">
      <alignment horizontal="center" vertical="center"/>
    </xf>
    <xf numFmtId="0" fontId="4" fillId="3" borderId="103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7" xfId="0" applyBorder="1" applyAlignment="1">
      <alignment horizontal="center"/>
    </xf>
    <xf numFmtId="0" fontId="3" fillId="3" borderId="10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05" xfId="0" applyBorder="1" applyAlignment="1">
      <alignment horizontal="center"/>
    </xf>
    <xf numFmtId="0" fontId="3" fillId="3" borderId="106" xfId="0" applyFont="1" applyFill="1" applyBorder="1" applyAlignment="1">
      <alignment horizontal="center" vertical="center" wrapText="1"/>
    </xf>
    <xf numFmtId="0" fontId="3" fillId="3" borderId="107" xfId="0" applyFont="1" applyFill="1" applyBorder="1" applyAlignment="1">
      <alignment horizontal="center" vertical="center" wrapText="1"/>
    </xf>
    <xf numFmtId="0" fontId="3" fillId="3" borderId="77" xfId="0" applyFont="1" applyFill="1" applyBorder="1" applyAlignment="1">
      <alignment horizontal="center" vertical="center"/>
    </xf>
    <xf numFmtId="0" fontId="3" fillId="3" borderId="108" xfId="0" applyFont="1" applyFill="1" applyBorder="1" applyAlignment="1">
      <alignment horizontal="center" vertical="center" wrapText="1"/>
    </xf>
    <xf numFmtId="0" fontId="3" fillId="3" borderId="10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zoomScale="70" zoomScaleNormal="70" workbookViewId="0" topLeftCell="A1">
      <selection activeCell="I21" sqref="I21"/>
    </sheetView>
  </sheetViews>
  <sheetFormatPr defaultColWidth="9.140625" defaultRowHeight="15"/>
  <cols>
    <col min="1" max="1" width="16.421875" style="0" customWidth="1"/>
    <col min="2" max="2" width="35.57421875" style="0" customWidth="1"/>
    <col min="3" max="3" width="11.140625" style="0" customWidth="1"/>
    <col min="4" max="5" width="10.140625" style="0" customWidth="1"/>
    <col min="8" max="8" width="13.421875" style="0" customWidth="1"/>
    <col min="9" max="9" width="18.7109375" style="0" customWidth="1"/>
    <col min="10" max="10" width="10.57421875" style="0" customWidth="1"/>
    <col min="16" max="16" width="11.7109375" style="0" customWidth="1"/>
    <col min="17" max="17" width="17.8515625" style="0" customWidth="1"/>
    <col min="18" max="18" width="14.57421875" style="0" bestFit="1" customWidth="1"/>
    <col min="19" max="19" width="9.7109375" style="0" customWidth="1"/>
    <col min="20" max="20" width="14.57421875" style="0" customWidth="1"/>
    <col min="21" max="23" width="16.140625" style="0" customWidth="1"/>
    <col min="24" max="24" width="18.7109375" style="0" customWidth="1"/>
  </cols>
  <sheetData>
    <row r="1" spans="1:24" ht="15">
      <c r="A1" s="98" t="s">
        <v>74</v>
      </c>
      <c r="B1" s="99"/>
      <c r="C1" s="99"/>
      <c r="D1" s="99"/>
      <c r="E1" s="99"/>
      <c r="F1" s="99"/>
      <c r="G1" s="99"/>
      <c r="H1" s="100"/>
      <c r="I1" s="115"/>
      <c r="J1" s="116"/>
      <c r="K1" s="116"/>
      <c r="L1" s="116"/>
      <c r="M1" s="116"/>
      <c r="N1" s="116"/>
      <c r="O1" s="116"/>
      <c r="P1" s="117"/>
      <c r="Q1" s="117"/>
      <c r="R1" s="117"/>
      <c r="S1" s="117"/>
      <c r="T1" s="116"/>
      <c r="U1" s="116"/>
      <c r="V1" s="116"/>
      <c r="W1" s="116"/>
      <c r="X1" s="118"/>
    </row>
    <row r="2" spans="1:24" ht="15" customHeight="1">
      <c r="A2" s="107" t="s">
        <v>0</v>
      </c>
      <c r="B2" s="108" t="s">
        <v>1</v>
      </c>
      <c r="C2" s="109" t="s">
        <v>2</v>
      </c>
      <c r="D2" s="109" t="s">
        <v>3</v>
      </c>
      <c r="E2" s="104" t="s">
        <v>28</v>
      </c>
      <c r="F2" s="109" t="s">
        <v>10</v>
      </c>
      <c r="G2" s="109" t="s">
        <v>22</v>
      </c>
      <c r="H2" s="113" t="s">
        <v>20</v>
      </c>
      <c r="I2" s="136" t="s">
        <v>4</v>
      </c>
      <c r="J2" s="111" t="s">
        <v>5</v>
      </c>
      <c r="K2" s="139" t="s">
        <v>38</v>
      </c>
      <c r="L2" s="111" t="s">
        <v>37</v>
      </c>
      <c r="M2" s="138" t="s">
        <v>31</v>
      </c>
      <c r="N2" s="101" t="s">
        <v>30</v>
      </c>
      <c r="O2" s="101" t="s">
        <v>25</v>
      </c>
      <c r="P2" s="133" t="s">
        <v>7</v>
      </c>
      <c r="Q2" s="134"/>
      <c r="R2" s="135"/>
      <c r="S2" s="95" t="s">
        <v>76</v>
      </c>
      <c r="T2" s="141" t="s">
        <v>64</v>
      </c>
      <c r="U2" s="131" t="s">
        <v>65</v>
      </c>
      <c r="V2" s="159" t="s">
        <v>66</v>
      </c>
      <c r="W2" s="154" t="s">
        <v>67</v>
      </c>
      <c r="X2" s="119" t="s">
        <v>33</v>
      </c>
    </row>
    <row r="3" spans="1:24" ht="30.75" customHeight="1" thickBot="1">
      <c r="A3" s="130"/>
      <c r="B3" s="129"/>
      <c r="C3" s="104"/>
      <c r="D3" s="104"/>
      <c r="E3" s="105"/>
      <c r="F3" s="104"/>
      <c r="G3" s="104"/>
      <c r="H3" s="132"/>
      <c r="I3" s="137"/>
      <c r="J3" s="104"/>
      <c r="K3" s="140"/>
      <c r="L3" s="104"/>
      <c r="M3" s="104"/>
      <c r="N3" s="101"/>
      <c r="O3" s="101"/>
      <c r="P3" s="53" t="s">
        <v>26</v>
      </c>
      <c r="Q3" s="43" t="s">
        <v>6</v>
      </c>
      <c r="R3" s="54" t="s">
        <v>63</v>
      </c>
      <c r="S3" s="96"/>
      <c r="T3" s="142"/>
      <c r="U3" s="132"/>
      <c r="V3" s="160"/>
      <c r="W3" s="105"/>
      <c r="X3" s="120"/>
    </row>
    <row r="4" spans="1:24" ht="45" customHeight="1">
      <c r="A4" s="34" t="s">
        <v>40</v>
      </c>
      <c r="B4" s="35" t="s">
        <v>8</v>
      </c>
      <c r="C4" s="36">
        <v>200</v>
      </c>
      <c r="D4" s="36">
        <v>140</v>
      </c>
      <c r="E4" s="36">
        <v>1100</v>
      </c>
      <c r="F4" s="36">
        <v>205</v>
      </c>
      <c r="G4" s="36">
        <v>8</v>
      </c>
      <c r="H4" s="38">
        <v>1600</v>
      </c>
      <c r="I4" s="68"/>
      <c r="J4" s="81"/>
      <c r="K4" s="81"/>
      <c r="L4" s="81"/>
      <c r="M4" s="81"/>
      <c r="N4" s="82"/>
      <c r="O4" s="83"/>
      <c r="P4" s="84"/>
      <c r="Q4" s="37" t="e">
        <f>P4/N4</f>
        <v>#DIV/0!</v>
      </c>
      <c r="R4" s="55">
        <f>P4*H4</f>
        <v>0</v>
      </c>
      <c r="S4" s="91"/>
      <c r="T4" s="62">
        <f>R4*S4</f>
        <v>0</v>
      </c>
      <c r="U4" s="63">
        <f>R4+T4</f>
        <v>0</v>
      </c>
      <c r="V4" s="64">
        <f>R4*3</f>
        <v>0</v>
      </c>
      <c r="W4" s="64">
        <f>V4*S4</f>
        <v>0</v>
      </c>
      <c r="X4" s="65">
        <f>V4+W4</f>
        <v>0</v>
      </c>
    </row>
    <row r="5" spans="1:24" ht="38.25">
      <c r="A5" s="17" t="s">
        <v>9</v>
      </c>
      <c r="B5" s="15" t="s">
        <v>41</v>
      </c>
      <c r="C5" s="110" t="s">
        <v>11</v>
      </c>
      <c r="D5" s="110"/>
      <c r="E5" s="110"/>
      <c r="F5" s="110"/>
      <c r="G5" s="4"/>
      <c r="H5" s="39">
        <v>30</v>
      </c>
      <c r="I5" s="69"/>
      <c r="J5" s="3"/>
      <c r="K5" s="3"/>
      <c r="L5" s="3"/>
      <c r="M5" s="4"/>
      <c r="N5" s="11"/>
      <c r="O5" s="49"/>
      <c r="P5" s="85"/>
      <c r="Q5" s="5"/>
      <c r="R5" s="56">
        <f>P5*H5</f>
        <v>0</v>
      </c>
      <c r="S5" s="90"/>
      <c r="T5" s="66">
        <f>R5*S5</f>
        <v>0</v>
      </c>
      <c r="U5" s="16">
        <f>R5+T5</f>
        <v>0</v>
      </c>
      <c r="V5" s="9">
        <f>R5*3</f>
        <v>0</v>
      </c>
      <c r="W5" s="9">
        <f>V5*S5</f>
        <v>0</v>
      </c>
      <c r="X5" s="30">
        <f>V5+W5</f>
        <v>0</v>
      </c>
    </row>
    <row r="6" spans="1:24" ht="15" customHeight="1">
      <c r="A6" s="107" t="s">
        <v>0</v>
      </c>
      <c r="B6" s="108" t="s">
        <v>1</v>
      </c>
      <c r="C6" s="109" t="s">
        <v>2</v>
      </c>
      <c r="D6" s="109" t="s">
        <v>3</v>
      </c>
      <c r="E6" s="104" t="s">
        <v>28</v>
      </c>
      <c r="F6" s="109" t="s">
        <v>10</v>
      </c>
      <c r="G6" s="109" t="s">
        <v>22</v>
      </c>
      <c r="H6" s="112" t="s">
        <v>20</v>
      </c>
      <c r="I6" s="114" t="s">
        <v>4</v>
      </c>
      <c r="J6" s="109" t="s">
        <v>5</v>
      </c>
      <c r="K6" s="128" t="s">
        <v>38</v>
      </c>
      <c r="L6" s="109" t="s">
        <v>37</v>
      </c>
      <c r="M6" s="106" t="s">
        <v>31</v>
      </c>
      <c r="N6" s="101" t="s">
        <v>30</v>
      </c>
      <c r="O6" s="102" t="s">
        <v>25</v>
      </c>
      <c r="P6" s="122" t="s">
        <v>7</v>
      </c>
      <c r="Q6" s="123"/>
      <c r="R6" s="124"/>
      <c r="S6" s="97" t="s">
        <v>76</v>
      </c>
      <c r="T6" s="141" t="s">
        <v>64</v>
      </c>
      <c r="U6" s="103" t="s">
        <v>65</v>
      </c>
      <c r="V6" s="109" t="s">
        <v>66</v>
      </c>
      <c r="W6" s="109" t="s">
        <v>67</v>
      </c>
      <c r="X6" s="121" t="s">
        <v>33</v>
      </c>
    </row>
    <row r="7" spans="1:24" ht="31.5" customHeight="1">
      <c r="A7" s="107"/>
      <c r="B7" s="108"/>
      <c r="C7" s="109"/>
      <c r="D7" s="109"/>
      <c r="E7" s="111"/>
      <c r="F7" s="109"/>
      <c r="G7" s="109"/>
      <c r="H7" s="113"/>
      <c r="I7" s="114"/>
      <c r="J7" s="109"/>
      <c r="K7" s="128"/>
      <c r="L7" s="109"/>
      <c r="M7" s="109"/>
      <c r="N7" s="101"/>
      <c r="O7" s="103"/>
      <c r="P7" s="57" t="s">
        <v>26</v>
      </c>
      <c r="Q7" s="44" t="s">
        <v>6</v>
      </c>
      <c r="R7" s="45" t="s">
        <v>63</v>
      </c>
      <c r="S7" s="97"/>
      <c r="T7" s="161"/>
      <c r="U7" s="106"/>
      <c r="V7" s="109"/>
      <c r="W7" s="109"/>
      <c r="X7" s="121"/>
    </row>
    <row r="8" spans="1:24" ht="45" customHeight="1">
      <c r="A8" s="17" t="s">
        <v>12</v>
      </c>
      <c r="B8" s="15" t="s">
        <v>8</v>
      </c>
      <c r="C8" s="1">
        <v>190</v>
      </c>
      <c r="D8" s="1">
        <v>200</v>
      </c>
      <c r="E8" s="1">
        <v>440</v>
      </c>
      <c r="F8" s="1">
        <v>150</v>
      </c>
      <c r="G8" s="1">
        <v>8</v>
      </c>
      <c r="H8" s="40">
        <v>3500</v>
      </c>
      <c r="I8" s="69"/>
      <c r="J8" s="80"/>
      <c r="K8" s="80"/>
      <c r="L8" s="80"/>
      <c r="M8" s="77"/>
      <c r="N8" s="79"/>
      <c r="O8" s="78"/>
      <c r="P8" s="86"/>
      <c r="Q8" s="2" t="e">
        <f>P8/N8</f>
        <v>#DIV/0!</v>
      </c>
      <c r="R8" s="58">
        <f>P8*H8</f>
        <v>0</v>
      </c>
      <c r="S8" s="90"/>
      <c r="T8" s="61">
        <f>R8*S8</f>
        <v>0</v>
      </c>
      <c r="U8" s="16">
        <f>R8+T8</f>
        <v>0</v>
      </c>
      <c r="V8" s="9">
        <f>R8*3</f>
        <v>0</v>
      </c>
      <c r="W8" s="9">
        <f>V8*S8</f>
        <v>0</v>
      </c>
      <c r="X8" s="30">
        <f>V8+W8</f>
        <v>0</v>
      </c>
    </row>
    <row r="9" spans="1:24" ht="41.25" customHeight="1">
      <c r="A9" s="17" t="s">
        <v>75</v>
      </c>
      <c r="B9" s="15" t="s">
        <v>42</v>
      </c>
      <c r="C9" s="110" t="s">
        <v>13</v>
      </c>
      <c r="D9" s="110"/>
      <c r="E9" s="110"/>
      <c r="F9" s="110"/>
      <c r="G9" s="4"/>
      <c r="H9" s="39">
        <v>30</v>
      </c>
      <c r="I9" s="69"/>
      <c r="J9" s="3"/>
      <c r="K9" s="3"/>
      <c r="L9" s="3"/>
      <c r="M9" s="4"/>
      <c r="N9" s="10"/>
      <c r="O9" s="49"/>
      <c r="P9" s="85"/>
      <c r="Q9" s="5"/>
      <c r="R9" s="56">
        <f>P9*H9</f>
        <v>0</v>
      </c>
      <c r="S9" s="90"/>
      <c r="T9" s="61">
        <f>R9*S9</f>
        <v>0</v>
      </c>
      <c r="U9" s="16">
        <f>R9+T9</f>
        <v>0</v>
      </c>
      <c r="V9" s="9">
        <f>R9*3</f>
        <v>0</v>
      </c>
      <c r="W9" s="9">
        <f>V9*S9</f>
        <v>0</v>
      </c>
      <c r="X9" s="30">
        <f>V9+W9</f>
        <v>0</v>
      </c>
    </row>
    <row r="10" spans="1:24" ht="15" customHeight="1">
      <c r="A10" s="107" t="s">
        <v>0</v>
      </c>
      <c r="B10" s="108" t="s">
        <v>1</v>
      </c>
      <c r="C10" s="109" t="s">
        <v>29</v>
      </c>
      <c r="D10" s="109" t="s">
        <v>36</v>
      </c>
      <c r="E10" s="109" t="s">
        <v>15</v>
      </c>
      <c r="F10" s="104" t="s">
        <v>16</v>
      </c>
      <c r="G10" s="109" t="s">
        <v>23</v>
      </c>
      <c r="H10" s="112" t="s">
        <v>20</v>
      </c>
      <c r="I10" s="114" t="s">
        <v>4</v>
      </c>
      <c r="J10" s="109" t="s">
        <v>21</v>
      </c>
      <c r="K10" s="128" t="s">
        <v>39</v>
      </c>
      <c r="L10" s="109" t="s">
        <v>35</v>
      </c>
      <c r="M10" s="106" t="s">
        <v>32</v>
      </c>
      <c r="N10" s="126" t="s">
        <v>19</v>
      </c>
      <c r="O10" s="102" t="s">
        <v>25</v>
      </c>
      <c r="P10" s="122" t="s">
        <v>7</v>
      </c>
      <c r="Q10" s="123"/>
      <c r="R10" s="124"/>
      <c r="S10" s="97" t="s">
        <v>76</v>
      </c>
      <c r="T10" s="141" t="s">
        <v>64</v>
      </c>
      <c r="U10" s="103" t="s">
        <v>65</v>
      </c>
      <c r="V10" s="109" t="s">
        <v>66</v>
      </c>
      <c r="W10" s="109" t="s">
        <v>67</v>
      </c>
      <c r="X10" s="121" t="s">
        <v>33</v>
      </c>
    </row>
    <row r="11" spans="1:24" ht="33" customHeight="1">
      <c r="A11" s="107"/>
      <c r="B11" s="108"/>
      <c r="C11" s="109"/>
      <c r="D11" s="109"/>
      <c r="E11" s="109"/>
      <c r="F11" s="111"/>
      <c r="G11" s="109"/>
      <c r="H11" s="113"/>
      <c r="I11" s="114"/>
      <c r="J11" s="109"/>
      <c r="K11" s="128"/>
      <c r="L11" s="104"/>
      <c r="M11" s="106"/>
      <c r="N11" s="127"/>
      <c r="O11" s="103"/>
      <c r="P11" s="57" t="s">
        <v>27</v>
      </c>
      <c r="Q11" s="44" t="s">
        <v>24</v>
      </c>
      <c r="R11" s="45" t="s">
        <v>63</v>
      </c>
      <c r="S11" s="97"/>
      <c r="T11" s="161"/>
      <c r="U11" s="106"/>
      <c r="V11" s="109"/>
      <c r="W11" s="109"/>
      <c r="X11" s="121"/>
    </row>
    <row r="12" spans="1:24" ht="38.25">
      <c r="A12" s="17" t="s">
        <v>14</v>
      </c>
      <c r="B12" s="15" t="s">
        <v>34</v>
      </c>
      <c r="C12" s="1">
        <v>95</v>
      </c>
      <c r="D12" s="1">
        <v>245</v>
      </c>
      <c r="E12" s="1">
        <v>950</v>
      </c>
      <c r="F12" s="1">
        <v>2400</v>
      </c>
      <c r="G12" s="1">
        <v>8</v>
      </c>
      <c r="H12" s="40">
        <v>500</v>
      </c>
      <c r="I12" s="69"/>
      <c r="J12" s="72"/>
      <c r="K12" s="73"/>
      <c r="L12" s="74"/>
      <c r="M12" s="75"/>
      <c r="N12" s="76"/>
      <c r="O12" s="77"/>
      <c r="P12" s="86"/>
      <c r="Q12" s="2" t="e">
        <f>P12/N12</f>
        <v>#DIV/0!</v>
      </c>
      <c r="R12" s="58">
        <f>P12*H12</f>
        <v>0</v>
      </c>
      <c r="S12" s="90"/>
      <c r="T12" s="61">
        <f>R12*S12</f>
        <v>0</v>
      </c>
      <c r="U12" s="16">
        <f>R12+T12</f>
        <v>0</v>
      </c>
      <c r="V12" s="9">
        <f>R12*3</f>
        <v>0</v>
      </c>
      <c r="W12" s="9">
        <f>V12*S12</f>
        <v>0</v>
      </c>
      <c r="X12" s="30">
        <f>V12+W12</f>
        <v>0</v>
      </c>
    </row>
    <row r="13" spans="1:24" ht="45" customHeight="1" thickBot="1">
      <c r="A13" s="18" t="s">
        <v>17</v>
      </c>
      <c r="B13" s="14" t="s">
        <v>43</v>
      </c>
      <c r="C13" s="125" t="s">
        <v>18</v>
      </c>
      <c r="D13" s="125"/>
      <c r="E13" s="125"/>
      <c r="F13" s="125"/>
      <c r="G13" s="8"/>
      <c r="H13" s="41">
        <v>30</v>
      </c>
      <c r="I13" s="70"/>
      <c r="J13" s="12"/>
      <c r="K13" s="12"/>
      <c r="L13" s="13"/>
      <c r="M13" s="6"/>
      <c r="N13" s="7"/>
      <c r="O13" s="50"/>
      <c r="P13" s="87"/>
      <c r="Q13" s="6"/>
      <c r="R13" s="59">
        <f>P13*H13</f>
        <v>0</v>
      </c>
      <c r="S13" s="90"/>
      <c r="T13" s="61">
        <f>R13*S13</f>
        <v>0</v>
      </c>
      <c r="U13" s="16">
        <f>R13+T13</f>
        <v>0</v>
      </c>
      <c r="V13" s="9">
        <f>R13*3</f>
        <v>0</v>
      </c>
      <c r="W13" s="9">
        <f>V13*S13</f>
        <v>0</v>
      </c>
      <c r="X13" s="30">
        <f>V13+W13</f>
        <v>0</v>
      </c>
    </row>
    <row r="14" spans="1:24" ht="15" customHeight="1">
      <c r="A14" s="107" t="s">
        <v>0</v>
      </c>
      <c r="B14" s="108" t="s">
        <v>1</v>
      </c>
      <c r="C14" s="109" t="s">
        <v>29</v>
      </c>
      <c r="D14" s="109" t="s">
        <v>36</v>
      </c>
      <c r="E14" s="109" t="s">
        <v>15</v>
      </c>
      <c r="F14" s="104" t="s">
        <v>16</v>
      </c>
      <c r="G14" s="109" t="s">
        <v>23</v>
      </c>
      <c r="H14" s="112" t="s">
        <v>20</v>
      </c>
      <c r="I14" s="114" t="s">
        <v>4</v>
      </c>
      <c r="J14" s="109" t="s">
        <v>21</v>
      </c>
      <c r="K14" s="128" t="s">
        <v>39</v>
      </c>
      <c r="L14" s="109" t="s">
        <v>35</v>
      </c>
      <c r="M14" s="106" t="s">
        <v>32</v>
      </c>
      <c r="N14" s="162" t="s">
        <v>19</v>
      </c>
      <c r="O14" s="144"/>
      <c r="P14" s="146" t="s">
        <v>7</v>
      </c>
      <c r="Q14" s="147"/>
      <c r="R14" s="148"/>
      <c r="S14" s="97" t="s">
        <v>76</v>
      </c>
      <c r="T14" s="141" t="s">
        <v>64</v>
      </c>
      <c r="U14" s="103" t="s">
        <v>65</v>
      </c>
      <c r="V14" s="109" t="s">
        <v>66</v>
      </c>
      <c r="W14" s="109" t="s">
        <v>67</v>
      </c>
      <c r="X14" s="121" t="s">
        <v>33</v>
      </c>
    </row>
    <row r="15" spans="1:24" ht="38.25">
      <c r="A15" s="107"/>
      <c r="B15" s="108"/>
      <c r="C15" s="109"/>
      <c r="D15" s="109"/>
      <c r="E15" s="109"/>
      <c r="F15" s="111"/>
      <c r="G15" s="109"/>
      <c r="H15" s="113"/>
      <c r="I15" s="114"/>
      <c r="J15" s="109"/>
      <c r="K15" s="128"/>
      <c r="L15" s="104"/>
      <c r="M15" s="106"/>
      <c r="N15" s="163"/>
      <c r="O15" s="145"/>
      <c r="P15" s="57" t="s">
        <v>27</v>
      </c>
      <c r="Q15" s="44" t="s">
        <v>24</v>
      </c>
      <c r="R15" s="45" t="s">
        <v>63</v>
      </c>
      <c r="S15" s="97"/>
      <c r="T15" s="161"/>
      <c r="U15" s="106"/>
      <c r="V15" s="109"/>
      <c r="W15" s="109"/>
      <c r="X15" s="121"/>
    </row>
    <row r="16" spans="1:24" ht="36.75" customHeight="1">
      <c r="A16" s="17" t="s">
        <v>44</v>
      </c>
      <c r="B16" s="15" t="s">
        <v>49</v>
      </c>
      <c r="C16" s="1">
        <v>95</v>
      </c>
      <c r="D16" s="1">
        <v>165</v>
      </c>
      <c r="E16" s="1">
        <v>450</v>
      </c>
      <c r="F16" s="1">
        <v>450</v>
      </c>
      <c r="G16" s="1">
        <v>10</v>
      </c>
      <c r="H16" s="40">
        <v>400</v>
      </c>
      <c r="I16" s="69"/>
      <c r="J16" s="72"/>
      <c r="K16" s="73"/>
      <c r="L16" s="74"/>
      <c r="M16" s="75"/>
      <c r="N16" s="76"/>
      <c r="O16" s="4"/>
      <c r="P16" s="86"/>
      <c r="Q16" s="2" t="e">
        <f>P16/N16</f>
        <v>#DIV/0!</v>
      </c>
      <c r="R16" s="58">
        <f>P16*H16</f>
        <v>0</v>
      </c>
      <c r="S16" s="90"/>
      <c r="T16" s="61">
        <f>R16*S16</f>
        <v>0</v>
      </c>
      <c r="U16" s="16">
        <f>R16+T16</f>
        <v>0</v>
      </c>
      <c r="V16" s="9">
        <f>R16*3</f>
        <v>0</v>
      </c>
      <c r="W16" s="9">
        <f>V16*S16</f>
        <v>0</v>
      </c>
      <c r="X16" s="30">
        <f>V16+W16</f>
        <v>0</v>
      </c>
    </row>
    <row r="17" spans="1:24" ht="47.25" customHeight="1" thickBot="1">
      <c r="A17" s="18" t="s">
        <v>45</v>
      </c>
      <c r="B17" s="14" t="s">
        <v>47</v>
      </c>
      <c r="C17" s="125" t="s">
        <v>46</v>
      </c>
      <c r="D17" s="125"/>
      <c r="E17" s="125"/>
      <c r="F17" s="125"/>
      <c r="G17" s="8"/>
      <c r="H17" s="41">
        <v>40</v>
      </c>
      <c r="I17" s="70"/>
      <c r="J17" s="12"/>
      <c r="K17" s="12"/>
      <c r="L17" s="13"/>
      <c r="M17" s="6"/>
      <c r="N17" s="7"/>
      <c r="O17" s="51"/>
      <c r="P17" s="87"/>
      <c r="Q17" s="6"/>
      <c r="R17" s="59">
        <f>P17*H17</f>
        <v>0</v>
      </c>
      <c r="S17" s="90"/>
      <c r="T17" s="61">
        <f>R17*S17</f>
        <v>0</v>
      </c>
      <c r="U17" s="16">
        <f>R17+T17</f>
        <v>0</v>
      </c>
      <c r="V17" s="9">
        <f>R17*3</f>
        <v>0</v>
      </c>
      <c r="W17" s="9">
        <f>V17*S17</f>
        <v>0</v>
      </c>
      <c r="X17" s="30">
        <f>V17+W17</f>
        <v>0</v>
      </c>
    </row>
    <row r="18" spans="1:24" ht="15" customHeight="1">
      <c r="A18" s="107" t="s">
        <v>0</v>
      </c>
      <c r="B18" s="108" t="s">
        <v>1</v>
      </c>
      <c r="C18" s="109" t="s">
        <v>54</v>
      </c>
      <c r="D18" s="109" t="s">
        <v>36</v>
      </c>
      <c r="E18" s="109" t="s">
        <v>55</v>
      </c>
      <c r="F18" s="104" t="s">
        <v>59</v>
      </c>
      <c r="G18" s="109" t="s">
        <v>61</v>
      </c>
      <c r="H18" s="112" t="s">
        <v>60</v>
      </c>
      <c r="I18" s="114" t="s">
        <v>4</v>
      </c>
      <c r="J18" s="149" t="s">
        <v>56</v>
      </c>
      <c r="K18" s="109" t="s">
        <v>35</v>
      </c>
      <c r="L18" s="109" t="s">
        <v>57</v>
      </c>
      <c r="M18" s="106" t="s">
        <v>32</v>
      </c>
      <c r="N18" s="126" t="s">
        <v>58</v>
      </c>
      <c r="O18" s="144"/>
      <c r="P18" s="146" t="s">
        <v>7</v>
      </c>
      <c r="Q18" s="147"/>
      <c r="R18" s="148"/>
      <c r="S18" s="97" t="s">
        <v>76</v>
      </c>
      <c r="T18" s="141" t="s">
        <v>64</v>
      </c>
      <c r="U18" s="103" t="s">
        <v>65</v>
      </c>
      <c r="V18" s="109" t="s">
        <v>66</v>
      </c>
      <c r="W18" s="109" t="s">
        <v>67</v>
      </c>
      <c r="X18" s="121" t="s">
        <v>33</v>
      </c>
    </row>
    <row r="19" spans="1:24" ht="38.25">
      <c r="A19" s="107"/>
      <c r="B19" s="108"/>
      <c r="C19" s="109"/>
      <c r="D19" s="109"/>
      <c r="E19" s="109"/>
      <c r="F19" s="111"/>
      <c r="G19" s="109"/>
      <c r="H19" s="113"/>
      <c r="I19" s="114"/>
      <c r="J19" s="139"/>
      <c r="K19" s="104"/>
      <c r="L19" s="104"/>
      <c r="M19" s="106"/>
      <c r="N19" s="127"/>
      <c r="O19" s="145"/>
      <c r="P19" s="57" t="s">
        <v>27</v>
      </c>
      <c r="Q19" s="44" t="s">
        <v>24</v>
      </c>
      <c r="R19" s="45" t="s">
        <v>63</v>
      </c>
      <c r="S19" s="97"/>
      <c r="T19" s="161"/>
      <c r="U19" s="106"/>
      <c r="V19" s="109"/>
      <c r="W19" s="109"/>
      <c r="X19" s="121"/>
    </row>
    <row r="20" spans="1:24" ht="39" customHeight="1">
      <c r="A20" s="17" t="s">
        <v>48</v>
      </c>
      <c r="B20" s="15" t="s">
        <v>51</v>
      </c>
      <c r="C20" s="1">
        <v>130</v>
      </c>
      <c r="D20" s="1">
        <v>90</v>
      </c>
      <c r="E20" s="1">
        <v>15</v>
      </c>
      <c r="F20" s="1">
        <v>25</v>
      </c>
      <c r="G20" s="1">
        <v>60</v>
      </c>
      <c r="H20" s="40">
        <v>400</v>
      </c>
      <c r="I20" s="69"/>
      <c r="J20" s="72"/>
      <c r="K20" s="73"/>
      <c r="L20" s="74"/>
      <c r="M20" s="75"/>
      <c r="N20" s="76"/>
      <c r="O20" s="4"/>
      <c r="P20" s="86"/>
      <c r="Q20" s="2" t="e">
        <f>P20/N20</f>
        <v>#DIV/0!</v>
      </c>
      <c r="R20" s="58">
        <f>P20*H20</f>
        <v>0</v>
      </c>
      <c r="S20" s="90"/>
      <c r="T20" s="61">
        <f>R20*S20</f>
        <v>0</v>
      </c>
      <c r="U20" s="16">
        <f>R20+T20</f>
        <v>0</v>
      </c>
      <c r="V20" s="9">
        <f>R20*3</f>
        <v>0</v>
      </c>
      <c r="W20" s="9">
        <f>V20*S20</f>
        <v>0</v>
      </c>
      <c r="X20" s="30">
        <f>V20+W20</f>
        <v>0</v>
      </c>
    </row>
    <row r="21" spans="1:24" ht="52.5" customHeight="1" thickBot="1">
      <c r="A21" s="19" t="s">
        <v>50</v>
      </c>
      <c r="B21" s="20" t="s">
        <v>52</v>
      </c>
      <c r="C21" s="143" t="s">
        <v>53</v>
      </c>
      <c r="D21" s="143"/>
      <c r="E21" s="143"/>
      <c r="F21" s="143"/>
      <c r="G21" s="21"/>
      <c r="H21" s="42">
        <v>40</v>
      </c>
      <c r="I21" s="71"/>
      <c r="J21" s="22"/>
      <c r="K21" s="22"/>
      <c r="L21" s="23"/>
      <c r="M21" s="24"/>
      <c r="N21" s="25"/>
      <c r="O21" s="52"/>
      <c r="P21" s="88"/>
      <c r="Q21" s="24"/>
      <c r="R21" s="60">
        <f>P21*H21</f>
        <v>0</v>
      </c>
      <c r="S21" s="89"/>
      <c r="T21" s="67">
        <f>R21*S21</f>
        <v>0</v>
      </c>
      <c r="U21" s="27">
        <f>R21+T21</f>
        <v>0</v>
      </c>
      <c r="V21" s="26">
        <f>R21*3</f>
        <v>0</v>
      </c>
      <c r="W21" s="26">
        <f>V21*S21</f>
        <v>0</v>
      </c>
      <c r="X21" s="31">
        <f>V21+W21</f>
        <v>0</v>
      </c>
    </row>
    <row r="22" spans="1:19" ht="15.75" thickBot="1">
      <c r="A22" s="158" t="s">
        <v>62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48">
        <f>R4+R5+R8+R9+R12+R13+R16+R17+R20+R21</f>
        <v>0</v>
      </c>
      <c r="S22" s="47"/>
    </row>
    <row r="23" spans="1:20" ht="15.75" thickBot="1">
      <c r="A23" s="92" t="s">
        <v>68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4"/>
      <c r="T23" s="32">
        <f>T4+T5+T8+T9+T12+T13+T16+T17+T20+T21</f>
        <v>0</v>
      </c>
    </row>
    <row r="24" spans="1:23" ht="15.75" thickBot="1">
      <c r="A24" s="155" t="s">
        <v>69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6"/>
      <c r="T24" s="156"/>
      <c r="U24" s="32">
        <f>U4+U5+U8+U9+U12+U13+U16+U17+U20+U21</f>
        <v>0</v>
      </c>
      <c r="V24" s="28"/>
      <c r="W24" s="28"/>
    </row>
    <row r="25" spans="1:24" ht="15.75" thickBot="1">
      <c r="A25" s="157" t="s">
        <v>70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8"/>
      <c r="V25" s="33">
        <f>V4+V5+V8+V9+V12+V13+V16+V17+V20+V21</f>
        <v>0</v>
      </c>
      <c r="W25" s="29"/>
      <c r="X25" s="28"/>
    </row>
    <row r="26" spans="1:23" ht="15.75" thickBot="1">
      <c r="A26" s="150" t="s">
        <v>71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2"/>
      <c r="W26" s="32">
        <f>W4+W5+W8+W9+W12+W13+W16+W17+W20+W21</f>
        <v>0</v>
      </c>
    </row>
    <row r="27" spans="1:24" ht="15.75" thickBot="1">
      <c r="A27" s="92" t="s">
        <v>72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153"/>
      <c r="X27" s="46">
        <f>X4+X5+X8+X9+X12+X13+X16+X17+X20+X21</f>
        <v>0</v>
      </c>
    </row>
    <row r="30" ht="15">
      <c r="A30" t="s">
        <v>73</v>
      </c>
    </row>
    <row r="32" ht="15">
      <c r="A32" t="s">
        <v>77</v>
      </c>
    </row>
  </sheetData>
  <sheetProtection algorithmName="SHA-512" hashValue="ieLGNnB5Udd9JG7Ynj/FB+Rr4d40qjxG1CjyKg/uLcrdvhp82VSeZJiDylnKV6ObMJ2P1oUCf3kHxYaB4Q5U5g==" saltValue="tO+Km5UmLtZgwvbeyoLQjA==" spinCount="100000" sheet="1" selectLockedCells="1"/>
  <mergeCells count="123">
    <mergeCell ref="A26:V26"/>
    <mergeCell ref="A27:W27"/>
    <mergeCell ref="W2:W3"/>
    <mergeCell ref="W6:W7"/>
    <mergeCell ref="W10:W11"/>
    <mergeCell ref="W14:W15"/>
    <mergeCell ref="W18:W19"/>
    <mergeCell ref="A24:T24"/>
    <mergeCell ref="A25:U25"/>
    <mergeCell ref="V2:V3"/>
    <mergeCell ref="V6:V7"/>
    <mergeCell ref="V10:V11"/>
    <mergeCell ref="V14:V15"/>
    <mergeCell ref="V18:V19"/>
    <mergeCell ref="T6:T7"/>
    <mergeCell ref="T10:T11"/>
    <mergeCell ref="T14:T15"/>
    <mergeCell ref="T18:T19"/>
    <mergeCell ref="A22:Q22"/>
    <mergeCell ref="A18:A19"/>
    <mergeCell ref="B18:B19"/>
    <mergeCell ref="N14:N15"/>
    <mergeCell ref="O14:O15"/>
    <mergeCell ref="F14:F15"/>
    <mergeCell ref="X18:X19"/>
    <mergeCell ref="C21:F21"/>
    <mergeCell ref="M18:M19"/>
    <mergeCell ref="N18:N19"/>
    <mergeCell ref="O18:O19"/>
    <mergeCell ref="P18:R18"/>
    <mergeCell ref="U18:U19"/>
    <mergeCell ref="P14:R14"/>
    <mergeCell ref="U14:U15"/>
    <mergeCell ref="X14:X15"/>
    <mergeCell ref="C17:F17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K14:K15"/>
    <mergeCell ref="L14:L15"/>
    <mergeCell ref="M14:M15"/>
    <mergeCell ref="G14:G15"/>
    <mergeCell ref="H14:H15"/>
    <mergeCell ref="I14:I15"/>
    <mergeCell ref="J14:J15"/>
    <mergeCell ref="A14:A15"/>
    <mergeCell ref="B14:B15"/>
    <mergeCell ref="C14:C15"/>
    <mergeCell ref="D14:D15"/>
    <mergeCell ref="E14:E15"/>
    <mergeCell ref="B2:B3"/>
    <mergeCell ref="A2:A3"/>
    <mergeCell ref="U2:U3"/>
    <mergeCell ref="C5:F5"/>
    <mergeCell ref="A6:A7"/>
    <mergeCell ref="B6:B7"/>
    <mergeCell ref="C6:C7"/>
    <mergeCell ref="D6:D7"/>
    <mergeCell ref="F6:F7"/>
    <mergeCell ref="H2:H3"/>
    <mergeCell ref="G2:G3"/>
    <mergeCell ref="F2:F3"/>
    <mergeCell ref="D2:D3"/>
    <mergeCell ref="C2:C3"/>
    <mergeCell ref="P2:R2"/>
    <mergeCell ref="I2:I3"/>
    <mergeCell ref="J6:J7"/>
    <mergeCell ref="K6:K7"/>
    <mergeCell ref="M2:M3"/>
    <mergeCell ref="L2:L3"/>
    <mergeCell ref="K2:K3"/>
    <mergeCell ref="J2:J3"/>
    <mergeCell ref="N2:N3"/>
    <mergeCell ref="T2:T3"/>
    <mergeCell ref="X6:X7"/>
    <mergeCell ref="X10:X11"/>
    <mergeCell ref="P10:R10"/>
    <mergeCell ref="U10:U11"/>
    <mergeCell ref="P6:R6"/>
    <mergeCell ref="U6:U7"/>
    <mergeCell ref="C13:F13"/>
    <mergeCell ref="E10:E11"/>
    <mergeCell ref="N10:N11"/>
    <mergeCell ref="H10:H11"/>
    <mergeCell ref="I10:I11"/>
    <mergeCell ref="J10:J11"/>
    <mergeCell ref="K10:K11"/>
    <mergeCell ref="L10:L11"/>
    <mergeCell ref="C10:C11"/>
    <mergeCell ref="D10:D11"/>
    <mergeCell ref="F10:F11"/>
    <mergeCell ref="G10:G11"/>
    <mergeCell ref="A23:S23"/>
    <mergeCell ref="S2:S3"/>
    <mergeCell ref="S6:S7"/>
    <mergeCell ref="S10:S11"/>
    <mergeCell ref="S14:S15"/>
    <mergeCell ref="S18:S19"/>
    <mergeCell ref="A1:H1"/>
    <mergeCell ref="O2:O3"/>
    <mergeCell ref="O6:O7"/>
    <mergeCell ref="O10:O11"/>
    <mergeCell ref="E2:E3"/>
    <mergeCell ref="M10:M11"/>
    <mergeCell ref="A10:A11"/>
    <mergeCell ref="B10:B11"/>
    <mergeCell ref="L6:L7"/>
    <mergeCell ref="M6:M7"/>
    <mergeCell ref="C9:F9"/>
    <mergeCell ref="E6:E7"/>
    <mergeCell ref="N6:N7"/>
    <mergeCell ref="G6:G7"/>
    <mergeCell ref="H6:H7"/>
    <mergeCell ref="I6:I7"/>
    <mergeCell ref="I1:X1"/>
    <mergeCell ref="X2:X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Voráček</dc:creator>
  <cp:keywords/>
  <dc:description/>
  <cp:lastModifiedBy>Kerulová Dagmar</cp:lastModifiedBy>
  <dcterms:created xsi:type="dcterms:W3CDTF">2019-02-07T14:25:58Z</dcterms:created>
  <dcterms:modified xsi:type="dcterms:W3CDTF">2019-04-01T13:38:14Z</dcterms:modified>
  <cp:category/>
  <cp:version/>
  <cp:contentType/>
  <cp:contentStatus/>
</cp:coreProperties>
</file>