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2760" activeTab="0"/>
  </bookViews>
  <sheets>
    <sheet name="List1 (2)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<sst xmlns="http://schemas.openxmlformats.org/spreadsheetml/2006/main" count="52" uniqueCount="36">
  <si>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>SM</t>
  </si>
  <si>
    <t>QP40/300ccm/</t>
  </si>
  <si>
    <t>26-35</t>
  </si>
  <si>
    <t>BO</t>
  </si>
  <si>
    <t>MD</t>
  </si>
  <si>
    <t>DB</t>
  </si>
  <si>
    <t>BK</t>
  </si>
  <si>
    <t>QP60/200ccm/</t>
  </si>
  <si>
    <t>KL</t>
  </si>
  <si>
    <t>Celkem</t>
  </si>
  <si>
    <t>Cena za kus bez DPH</t>
  </si>
  <si>
    <t>Cena celkem bez DPH</t>
  </si>
  <si>
    <t>Počet sazenic</t>
  </si>
  <si>
    <t>Dřevina</t>
  </si>
  <si>
    <t>Ha</t>
  </si>
  <si>
    <t>Množství</t>
  </si>
  <si>
    <t>Sadbovač</t>
  </si>
  <si>
    <t>Výšková tř.</t>
  </si>
  <si>
    <t>Cena za jednotku bez DPH</t>
  </si>
  <si>
    <t>Výsadba sazenic</t>
  </si>
  <si>
    <t>Kalkulace cen</t>
  </si>
  <si>
    <t>Výměra v ha</t>
  </si>
  <si>
    <t>Sadební materiál</t>
  </si>
  <si>
    <t>Ochrana proti buřeni</t>
  </si>
  <si>
    <t>Připrava půdy</t>
  </si>
  <si>
    <t>Cena celkem s DPH</t>
  </si>
  <si>
    <t>Celková cena díla</t>
  </si>
  <si>
    <t>Příloha č. 4</t>
  </si>
  <si>
    <t>Cena sadebního materiálu je uvedena se započtením nákladů na dopravu a nákladů za manipulaci se sadebním materiálem</t>
  </si>
  <si>
    <t>Cena celkem s DPH 15%</t>
  </si>
  <si>
    <t>Cena celkem s DPH 21%</t>
  </si>
  <si>
    <t>QP60/200ccm/jednoletka</t>
  </si>
  <si>
    <t>15-25</t>
  </si>
  <si>
    <t>36-50</t>
  </si>
  <si>
    <t>Q60/200ccm/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</si>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</sst>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/>
    <xf numFmtId="0" fontId="0" fillId="2" borderId="18" xfId="0" applyFill="1" applyBorder="1"/>
    <xf numFmtId="0" fontId="2" fillId="3" borderId="19" xfId="0" applyFont="1" applyFill="1" applyBorder="1"/>
    <xf numFmtId="4" fontId="2" fillId="3" borderId="12" xfId="0" applyNumberFormat="1" applyFont="1" applyFill="1" applyBorder="1"/>
    <xf numFmtId="0" fontId="3" fillId="0" borderId="0" xfId="0" applyFont="1" applyAlignment="1">
      <alignment vertical="center"/>
    </xf>
    <xf numFmtId="3" fontId="0" fillId="0" borderId="1" xfId="0" applyNumberFormat="1" applyBorder="1" applyAlignment="1" applyProtection="1">
      <alignment horizontal="center" wrapText="1"/>
      <protection locked="0"/>
    </xf>
    <xf numFmtId="3" fontId="0" fillId="0" borderId="2" xfId="0" applyNumberFormat="1" applyBorder="1" applyAlignment="1" applyProtection="1">
      <alignment horizontal="center" wrapText="1"/>
      <protection locked="0"/>
    </xf>
    <xf numFmtId="3" fontId="2" fillId="0" borderId="20" xfId="0" applyNumberFormat="1" applyFont="1" applyBorder="1" applyAlignment="1" applyProtection="1">
      <alignment horizontal="center" wrapText="1"/>
      <protection locked="0"/>
    </xf>
    <xf numFmtId="2" fontId="0" fillId="4" borderId="21" xfId="0" applyNumberFormat="1" applyFill="1" applyBorder="1" applyAlignment="1">
      <alignment horizontal="center" vertical="center" wrapText="1"/>
    </xf>
    <xf numFmtId="4" fontId="0" fillId="4" borderId="22" xfId="0" applyNumberFormat="1" applyFill="1" applyBorder="1" applyAlignment="1">
      <alignment wrapText="1"/>
    </xf>
    <xf numFmtId="4" fontId="0" fillId="4" borderId="23" xfId="0" applyNumberFormat="1" applyFill="1" applyBorder="1" applyAlignment="1">
      <alignment wrapText="1"/>
    </xf>
    <xf numFmtId="2" fontId="0" fillId="4" borderId="5" xfId="0" applyNumberFormat="1" applyFill="1" applyBorder="1" applyAlignment="1">
      <alignment horizontal="center" vertical="center" wrapText="1"/>
    </xf>
    <xf numFmtId="4" fontId="0" fillId="4" borderId="24" xfId="0" applyNumberFormat="1" applyFill="1" applyBorder="1" applyAlignment="1">
      <alignment wrapText="1"/>
    </xf>
    <xf numFmtId="2" fontId="0" fillId="4" borderId="25" xfId="0" applyNumberFormat="1" applyFill="1" applyBorder="1" applyAlignment="1">
      <alignment horizontal="center" vertical="center" wrapText="1"/>
    </xf>
    <xf numFmtId="4" fontId="0" fillId="4" borderId="26" xfId="0" applyNumberFormat="1" applyFill="1" applyBorder="1" applyAlignment="1">
      <alignment wrapText="1"/>
    </xf>
    <xf numFmtId="0" fontId="2" fillId="4" borderId="16" xfId="0" applyFont="1" applyFill="1" applyBorder="1" applyAlignment="1">
      <alignment horizontal="center" wrapText="1"/>
    </xf>
    <xf numFmtId="164" fontId="2" fillId="4" borderId="27" xfId="0" applyNumberFormat="1" applyFont="1" applyFill="1" applyBorder="1" applyAlignment="1">
      <alignment wrapText="1"/>
    </xf>
    <xf numFmtId="164" fontId="2" fillId="4" borderId="28" xfId="0" applyNumberFormat="1" applyFont="1" applyFill="1" applyBorder="1" applyAlignment="1">
      <alignment wrapText="1"/>
    </xf>
    <xf numFmtId="4" fontId="2" fillId="4" borderId="27" xfId="0" applyNumberFormat="1" applyFont="1" applyFill="1" applyBorder="1"/>
    <xf numFmtId="4" fontId="2" fillId="4" borderId="29" xfId="0" applyNumberFormat="1" applyFont="1" applyFill="1" applyBorder="1"/>
    <xf numFmtId="4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4" borderId="34" xfId="0" applyNumberFormat="1" applyFont="1" applyFill="1" applyBorder="1" applyAlignment="1">
      <alignment horizontal="center"/>
    </xf>
    <xf numFmtId="2" fontId="0" fillId="4" borderId="36" xfId="0" applyNumberFormat="1" applyFont="1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4" fontId="2" fillId="3" borderId="30" xfId="0" applyNumberFormat="1" applyFon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37" xfId="0" applyNumberForma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workbookViewId="0" topLeftCell="B1">
      <selection activeCell="E22" sqref="E22:F22"/>
    </sheetView>
  </sheetViews>
  <sheetFormatPr defaultColWidth="9.140625" defaultRowHeight="15"/>
  <cols>
    <col min="1" max="1" width="9.140625" style="0" hidden="1" customWidth="1"/>
    <col min="2" max="2" width="10.28125" style="0" customWidth="1"/>
    <col min="4" max="4" width="12.8515625" style="0" customWidth="1"/>
    <col min="5" max="5" width="23.7109375" style="0" bestFit="1" customWidth="1"/>
    <col min="6" max="6" width="16.7109375" style="0" customWidth="1"/>
    <col min="7" max="7" width="16.00390625" style="0" customWidth="1"/>
    <col min="8" max="8" width="17.140625" style="0" customWidth="1"/>
    <col min="9" max="9" width="23.8515625" style="0" customWidth="1"/>
  </cols>
  <sheetData>
    <row r="1" ht="15">
      <c r="B1" t="s">
        <v>27</v>
      </c>
    </row>
    <row r="2" spans="2:3" ht="15">
      <c r="B2" s="3" t="s">
        <v>20</v>
      </c>
      <c r="C2" s="3"/>
    </row>
    <row r="3" spans="2:9" ht="15.75" thickBot="1">
      <c r="B3" s="1" t="s">
        <v>28</v>
      </c>
      <c r="C3" s="2"/>
      <c r="D3" s="2"/>
      <c r="E3" s="2"/>
      <c r="F3" s="2"/>
      <c r="G3" s="2"/>
      <c r="H3" s="2"/>
      <c r="I3" s="2"/>
    </row>
    <row r="4" spans="2:9" ht="15.75" thickBot="1">
      <c r="B4" s="51" t="s">
        <v>22</v>
      </c>
      <c r="C4" s="52"/>
      <c r="D4" s="52"/>
      <c r="E4" s="52"/>
      <c r="F4" s="52"/>
      <c r="G4" s="52"/>
      <c r="H4" s="52"/>
      <c r="I4" s="66"/>
    </row>
    <row r="5" spans="2:9" ht="30.75" thickBot="1">
      <c r="B5" s="18" t="s">
        <v>13</v>
      </c>
      <c r="C5" s="19" t="s">
        <v>14</v>
      </c>
      <c r="D5" s="19" t="s">
        <v>15</v>
      </c>
      <c r="E5" s="19" t="s">
        <v>16</v>
      </c>
      <c r="F5" s="20" t="s">
        <v>17</v>
      </c>
      <c r="G5" s="20" t="s">
        <v>10</v>
      </c>
      <c r="H5" s="22" t="s">
        <v>11</v>
      </c>
      <c r="I5" s="21" t="s">
        <v>29</v>
      </c>
    </row>
    <row r="6" spans="2:9" ht="15">
      <c r="B6" s="9" t="s">
        <v>0</v>
      </c>
      <c r="C6" s="7">
        <v>1.05</v>
      </c>
      <c r="D6" s="32">
        <v>5564</v>
      </c>
      <c r="E6" s="5" t="s">
        <v>1</v>
      </c>
      <c r="F6" s="13" t="s">
        <v>2</v>
      </c>
      <c r="G6" s="35"/>
      <c r="H6" s="36">
        <f aca="true" t="shared" si="0" ref="H6:H12">D6*G6</f>
        <v>0</v>
      </c>
      <c r="I6" s="37">
        <f>H6*1.15</f>
        <v>0</v>
      </c>
    </row>
    <row r="7" spans="2:9" ht="15">
      <c r="B7" s="10" t="s">
        <v>3</v>
      </c>
      <c r="C7" s="8">
        <v>1.34</v>
      </c>
      <c r="D7" s="33">
        <v>12734</v>
      </c>
      <c r="E7" s="6" t="s">
        <v>31</v>
      </c>
      <c r="F7" s="11" t="s">
        <v>32</v>
      </c>
      <c r="G7" s="38"/>
      <c r="H7" s="39">
        <f t="shared" si="0"/>
        <v>0</v>
      </c>
      <c r="I7" s="37">
        <f aca="true" t="shared" si="1" ref="I7:I12">H7*1.15</f>
        <v>0</v>
      </c>
    </row>
    <row r="8" spans="2:9" ht="15">
      <c r="B8" s="10" t="s">
        <v>4</v>
      </c>
      <c r="C8" s="8">
        <v>0.54</v>
      </c>
      <c r="D8" s="33">
        <v>2466</v>
      </c>
      <c r="E8" s="6" t="s">
        <v>1</v>
      </c>
      <c r="F8" s="11" t="s">
        <v>33</v>
      </c>
      <c r="G8" s="38"/>
      <c r="H8" s="39">
        <f t="shared" si="0"/>
        <v>0</v>
      </c>
      <c r="I8" s="37">
        <f t="shared" si="1"/>
        <v>0</v>
      </c>
    </row>
    <row r="9" spans="2:16" ht="15">
      <c r="B9" s="10" t="s">
        <v>5</v>
      </c>
      <c r="C9" s="8">
        <v>0.68</v>
      </c>
      <c r="D9" s="33">
        <v>7025</v>
      </c>
      <c r="E9" s="6" t="s">
        <v>34</v>
      </c>
      <c r="F9" s="11" t="s">
        <v>33</v>
      </c>
      <c r="G9" s="38"/>
      <c r="H9" s="39">
        <f t="shared" si="0"/>
        <v>0</v>
      </c>
      <c r="I9" s="37">
        <f t="shared" si="1"/>
        <v>0</v>
      </c>
      <c r="N9" s="4"/>
      <c r="O9" s="4"/>
      <c r="P9" s="4"/>
    </row>
    <row r="10" spans="2:16" ht="15">
      <c r="B10" s="10" t="s">
        <v>6</v>
      </c>
      <c r="C10" s="8">
        <v>0.29</v>
      </c>
      <c r="D10" s="33">
        <v>2785</v>
      </c>
      <c r="E10" s="6" t="s">
        <v>34</v>
      </c>
      <c r="F10" s="11" t="s">
        <v>33</v>
      </c>
      <c r="G10" s="38"/>
      <c r="H10" s="39">
        <f t="shared" si="0"/>
        <v>0</v>
      </c>
      <c r="I10" s="37">
        <f t="shared" si="1"/>
        <v>0</v>
      </c>
      <c r="N10" s="4"/>
      <c r="O10" s="4"/>
      <c r="P10" s="4"/>
    </row>
    <row r="11" spans="2:16" ht="15">
      <c r="B11" s="10" t="s">
        <v>8</v>
      </c>
      <c r="C11" s="8">
        <v>0.14</v>
      </c>
      <c r="D11" s="33">
        <v>1380</v>
      </c>
      <c r="E11" s="6" t="s">
        <v>7</v>
      </c>
      <c r="F11" s="11" t="s">
        <v>33</v>
      </c>
      <c r="G11" s="38"/>
      <c r="H11" s="39">
        <f t="shared" si="0"/>
        <v>0</v>
      </c>
      <c r="I11" s="37">
        <f t="shared" si="1"/>
        <v>0</v>
      </c>
      <c r="N11" s="4"/>
      <c r="O11" s="4"/>
      <c r="P11" s="4"/>
    </row>
    <row r="12" spans="2:16" ht="15.75" thickBot="1">
      <c r="B12" s="10" t="s">
        <v>35</v>
      </c>
      <c r="C12" s="8">
        <v>0.3</v>
      </c>
      <c r="D12" s="33">
        <v>2340</v>
      </c>
      <c r="E12" s="6" t="s">
        <v>7</v>
      </c>
      <c r="F12" s="12" t="s">
        <v>33</v>
      </c>
      <c r="G12" s="40"/>
      <c r="H12" s="41">
        <f t="shared" si="0"/>
        <v>0</v>
      </c>
      <c r="I12" s="37">
        <f t="shared" si="1"/>
        <v>0</v>
      </c>
      <c r="N12" s="4"/>
      <c r="O12" s="4"/>
      <c r="P12" s="4"/>
    </row>
    <row r="13" spans="2:16" ht="15.75" thickBot="1">
      <c r="B13" s="23" t="s">
        <v>9</v>
      </c>
      <c r="C13" s="24">
        <f>C6+C7+C8+C9+C10+C12+C11</f>
        <v>4.34</v>
      </c>
      <c r="D13" s="34">
        <f>D6+D7+D8+D9+D10+D11+D12</f>
        <v>34294</v>
      </c>
      <c r="E13" s="25"/>
      <c r="F13" s="26"/>
      <c r="G13" s="42"/>
      <c r="H13" s="43">
        <f>SUM(H6:H12)</f>
        <v>0</v>
      </c>
      <c r="I13" s="44">
        <f>SUM(I6:I12)</f>
        <v>0</v>
      </c>
      <c r="N13" s="4"/>
      <c r="O13" s="4"/>
      <c r="P13" s="4"/>
    </row>
    <row r="14" spans="2:16" ht="15.75" thickBot="1">
      <c r="B14" s="51" t="s">
        <v>19</v>
      </c>
      <c r="C14" s="52"/>
      <c r="D14" s="52"/>
      <c r="E14" s="52"/>
      <c r="F14" s="52"/>
      <c r="G14" s="52"/>
      <c r="H14" s="52"/>
      <c r="I14" s="28"/>
      <c r="N14" s="4"/>
      <c r="O14" s="4"/>
      <c r="P14" s="4"/>
    </row>
    <row r="15" spans="2:16" ht="15">
      <c r="B15" s="53" t="s">
        <v>12</v>
      </c>
      <c r="C15" s="54"/>
      <c r="D15" s="55"/>
      <c r="E15" s="53" t="s">
        <v>18</v>
      </c>
      <c r="F15" s="55"/>
      <c r="G15" s="53" t="s">
        <v>11</v>
      </c>
      <c r="H15" s="55"/>
      <c r="I15" s="27" t="s">
        <v>30</v>
      </c>
      <c r="N15" s="4"/>
      <c r="O15" s="4"/>
      <c r="P15" s="4"/>
    </row>
    <row r="16" spans="2:16" ht="15.75" thickBot="1">
      <c r="B16" s="56">
        <v>32176</v>
      </c>
      <c r="C16" s="57"/>
      <c r="D16" s="58"/>
      <c r="E16" s="62"/>
      <c r="F16" s="63"/>
      <c r="G16" s="64">
        <f>B16*E16</f>
        <v>0</v>
      </c>
      <c r="H16" s="65"/>
      <c r="I16" s="45">
        <f>G16*1.21</f>
        <v>0</v>
      </c>
      <c r="N16" s="4"/>
      <c r="O16" s="4"/>
      <c r="P16" s="4"/>
    </row>
    <row r="17" spans="2:9" ht="15.75" thickBot="1">
      <c r="B17" s="51" t="s">
        <v>23</v>
      </c>
      <c r="C17" s="52"/>
      <c r="D17" s="52"/>
      <c r="E17" s="52"/>
      <c r="F17" s="52"/>
      <c r="G17" s="52"/>
      <c r="H17" s="52"/>
      <c r="I17" s="28"/>
    </row>
    <row r="18" spans="2:9" ht="15">
      <c r="B18" s="53" t="s">
        <v>21</v>
      </c>
      <c r="C18" s="54"/>
      <c r="D18" s="55"/>
      <c r="E18" s="53" t="s">
        <v>18</v>
      </c>
      <c r="F18" s="55"/>
      <c r="G18" s="53" t="s">
        <v>11</v>
      </c>
      <c r="H18" s="55"/>
      <c r="I18" s="27" t="s">
        <v>30</v>
      </c>
    </row>
    <row r="19" spans="2:9" ht="15.75" thickBot="1">
      <c r="B19" s="59">
        <v>37.42</v>
      </c>
      <c r="C19" s="60"/>
      <c r="D19" s="61"/>
      <c r="E19" s="62"/>
      <c r="F19" s="63"/>
      <c r="G19" s="64">
        <f>B19*E19</f>
        <v>0</v>
      </c>
      <c r="H19" s="65"/>
      <c r="I19" s="45">
        <f>G19*1.21</f>
        <v>0</v>
      </c>
    </row>
    <row r="20" spans="2:9" ht="15.75" thickBot="1">
      <c r="B20" s="51" t="s">
        <v>24</v>
      </c>
      <c r="C20" s="52"/>
      <c r="D20" s="52"/>
      <c r="E20" s="52"/>
      <c r="F20" s="52"/>
      <c r="G20" s="52"/>
      <c r="H20" s="52"/>
      <c r="I20" s="28"/>
    </row>
    <row r="21" spans="2:9" ht="15">
      <c r="B21" s="53" t="s">
        <v>21</v>
      </c>
      <c r="C21" s="54"/>
      <c r="D21" s="55"/>
      <c r="E21" s="53" t="s">
        <v>18</v>
      </c>
      <c r="F21" s="55"/>
      <c r="G21" s="53" t="s">
        <v>11</v>
      </c>
      <c r="H21" s="55"/>
      <c r="I21" s="27" t="s">
        <v>30</v>
      </c>
    </row>
    <row r="22" spans="2:9" ht="15.75" thickBot="1">
      <c r="B22" s="59">
        <v>1.83</v>
      </c>
      <c r="C22" s="60"/>
      <c r="D22" s="61"/>
      <c r="E22" s="62"/>
      <c r="F22" s="63"/>
      <c r="G22" s="70">
        <f>B22*E22</f>
        <v>0</v>
      </c>
      <c r="H22" s="71"/>
      <c r="I22" s="46">
        <f>G22*1.21</f>
        <v>0</v>
      </c>
    </row>
    <row r="23" spans="2:9" ht="15" customHeight="1" thickBot="1">
      <c r="B23" s="72" t="s">
        <v>26</v>
      </c>
      <c r="C23" s="73"/>
      <c r="D23" s="73"/>
      <c r="E23" s="73"/>
      <c r="F23" s="74"/>
      <c r="G23" s="67" t="s">
        <v>11</v>
      </c>
      <c r="H23" s="68"/>
      <c r="I23" s="29" t="s">
        <v>25</v>
      </c>
    </row>
    <row r="24" spans="2:9" ht="15.75" thickBot="1">
      <c r="B24" s="75"/>
      <c r="C24" s="76"/>
      <c r="D24" s="76"/>
      <c r="E24" s="76"/>
      <c r="F24" s="77"/>
      <c r="G24" s="69">
        <f>H13+G16+G19+G22</f>
        <v>0</v>
      </c>
      <c r="H24" s="68"/>
      <c r="I24" s="30">
        <f>I13+I16+I19+I22</f>
        <v>0</v>
      </c>
    </row>
    <row r="25" spans="2:5" ht="15">
      <c r="B25" s="48"/>
      <c r="C25" s="48"/>
      <c r="D25" s="48"/>
      <c r="E25" s="48"/>
    </row>
    <row r="26" spans="2:9" ht="15">
      <c r="B26" s="31"/>
      <c r="C26" s="31"/>
      <c r="D26" s="31"/>
      <c r="E26" s="31"/>
      <c r="F26" s="31"/>
      <c r="G26" s="31"/>
      <c r="H26" s="31"/>
      <c r="I26" s="31"/>
    </row>
    <row r="27" spans="2:9" ht="15">
      <c r="B27" s="47"/>
      <c r="C27" s="47"/>
      <c r="D27" s="47"/>
      <c r="E27" s="47"/>
      <c r="F27" s="47"/>
      <c r="G27" s="2"/>
      <c r="H27" s="2"/>
      <c r="I27" s="2"/>
    </row>
    <row r="28" spans="2:5" ht="15">
      <c r="B28" s="4"/>
      <c r="C28" s="4"/>
      <c r="D28" s="4"/>
      <c r="E28" s="4"/>
    </row>
    <row r="29" spans="2:5" ht="15">
      <c r="B29" s="4"/>
      <c r="C29" s="4"/>
      <c r="D29" s="4"/>
      <c r="E29" s="4"/>
    </row>
    <row r="30" spans="2:5" ht="15">
      <c r="B30" s="48"/>
      <c r="C30" s="48"/>
      <c r="D30" s="48"/>
      <c r="E30" s="48"/>
    </row>
    <row r="31" spans="2:5" ht="15">
      <c r="B31" s="16"/>
      <c r="C31" s="14"/>
      <c r="D31" s="49"/>
      <c r="E31" s="49"/>
    </row>
    <row r="32" spans="2:5" ht="15">
      <c r="B32" s="17"/>
      <c r="C32" s="15"/>
      <c r="D32" s="50"/>
      <c r="E32" s="50"/>
    </row>
    <row r="33" spans="2:5" ht="15">
      <c r="B33" s="4"/>
      <c r="C33" s="4"/>
      <c r="D33" s="4"/>
      <c r="E33" s="4"/>
    </row>
  </sheetData>
  <mergeCells count="30">
    <mergeCell ref="B4:I4"/>
    <mergeCell ref="B25:E25"/>
    <mergeCell ref="E16:F16"/>
    <mergeCell ref="B20:H20"/>
    <mergeCell ref="B21:D21"/>
    <mergeCell ref="E21:F21"/>
    <mergeCell ref="E18:F18"/>
    <mergeCell ref="G18:H18"/>
    <mergeCell ref="G23:H23"/>
    <mergeCell ref="G24:H24"/>
    <mergeCell ref="G21:H21"/>
    <mergeCell ref="B22:D22"/>
    <mergeCell ref="E22:F22"/>
    <mergeCell ref="G22:H22"/>
    <mergeCell ref="B23:F24"/>
    <mergeCell ref="B27:F27"/>
    <mergeCell ref="B30:E30"/>
    <mergeCell ref="D31:E31"/>
    <mergeCell ref="D32:E32"/>
    <mergeCell ref="B14:H14"/>
    <mergeCell ref="B15:D15"/>
    <mergeCell ref="E15:F15"/>
    <mergeCell ref="G15:H15"/>
    <mergeCell ref="B16:D16"/>
    <mergeCell ref="B19:D19"/>
    <mergeCell ref="E19:F19"/>
    <mergeCell ref="G19:H19"/>
    <mergeCell ref="G16:H16"/>
    <mergeCell ref="B17:H17"/>
    <mergeCell ref="B18:D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Pospichalova</dc:creator>
  <cp:keywords/>
  <dc:description/>
  <cp:lastModifiedBy>Lenka Pospíchalová</cp:lastModifiedBy>
  <cp:lastPrinted>2017-12-21T06:55:47Z</cp:lastPrinted>
  <dcterms:created xsi:type="dcterms:W3CDTF">2017-11-15T12:42:01Z</dcterms:created>
  <dcterms:modified xsi:type="dcterms:W3CDTF">2019-01-10T09:52:49Z</dcterms:modified>
  <cp:category/>
  <cp:version/>
  <cp:contentType/>
  <cp:contentStatus/>
</cp:coreProperties>
</file>