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25" tabRatio="500" activeTab="0"/>
  </bookViews>
  <sheets>
    <sheet name="List1" sheetId="1" r:id="rId1"/>
  </sheets>
  <definedNames>
    <definedName name="_xlnm.Print_Titles" localSheetId="0">'List1'!$24:$26</definedName>
    <definedName name="_xlnm.Print_Area" localSheetId="0">'List1'!$A$1:$I$139</definedName>
    <definedName name="Print_Area_0" localSheetId="0">'List1'!$A$1:$I$61</definedName>
    <definedName name="Print_Area_0_0" localSheetId="0">'List1'!$A$1:$I$61</definedName>
    <definedName name="Print_Area_0_0_0" localSheetId="0">'List1'!$A$1:$I$61</definedName>
    <definedName name="Print_Area_0_0_0_0" localSheetId="0">'List1'!$A$1:$I$61</definedName>
    <definedName name="Print_Area_0_0_0_0_0" localSheetId="0">'List1'!$A$1:$I$61</definedName>
    <definedName name="Print_Area_0_0_0_0_0_0" localSheetId="0">'List1'!$A$1:$I$61</definedName>
    <definedName name="Print_Area_0_0_0_0_0_0_0" localSheetId="0">'List1'!$A$1:$I$61</definedName>
    <definedName name="Print_Titles_0" localSheetId="0">'List1'!$24:$26</definedName>
    <definedName name="Print_Titles_0_0" localSheetId="0">'List1'!$24:$26</definedName>
    <definedName name="Print_Titles_0_0_0" localSheetId="0">'List1'!$24:$26</definedName>
    <definedName name="Print_Titles_0_0_0_0" localSheetId="0">'List1'!$24:$26</definedName>
    <definedName name="Print_Titles_0_0_0_0_0" localSheetId="0">'List1'!$24:$26</definedName>
    <definedName name="Print_Titles_0_0_0_0_0_0" localSheetId="0">'List1'!$24:$26</definedName>
    <definedName name="Print_Titles_0_0_0_0_0_0_0" localSheetId="0">'List1'!$24:$26</definedName>
    <definedName name="Print_Titles_0_0_0_0_0_0_0_0" localSheetId="0">'List1'!$24:$26</definedName>
  </definedNames>
  <calcPr fullCalcOnLoad="1"/>
</workbook>
</file>

<file path=xl/sharedStrings.xml><?xml version="1.0" encoding="utf-8"?>
<sst xmlns="http://schemas.openxmlformats.org/spreadsheetml/2006/main" count="245" uniqueCount="118">
  <si>
    <t>Rekapitulace</t>
  </si>
  <si>
    <t>Název akce:</t>
  </si>
  <si>
    <t>#</t>
  </si>
  <si>
    <t>Popis</t>
  </si>
  <si>
    <t>Součet bez DPH</t>
  </si>
  <si>
    <t>Celkem bez DPH</t>
  </si>
  <si>
    <t>Poznámky:</t>
  </si>
  <si>
    <t>m.j.</t>
  </si>
  <si>
    <t>počet</t>
  </si>
  <si>
    <t>ks</t>
  </si>
  <si>
    <t>TECHNOLOGIE</t>
  </si>
  <si>
    <t>Drobný a nespecifikovaný.</t>
  </si>
  <si>
    <t>Oživení a konfigurace systému.</t>
  </si>
  <si>
    <t>Režijní náklady, doprava materiálu.</t>
  </si>
  <si>
    <t>OSTATNÍ NÁKLADY</t>
  </si>
  <si>
    <t>kpl</t>
  </si>
  <si>
    <t>Dokumentace skutečného stavu.</t>
  </si>
  <si>
    <t>Výchozí revize a protokol.</t>
  </si>
  <si>
    <t>Zaškolení obsluhy</t>
  </si>
  <si>
    <t>TRASY</t>
  </si>
  <si>
    <t>materiál / m.j.</t>
  </si>
  <si>
    <t>montáž / m.j.</t>
  </si>
  <si>
    <t>materiál</t>
  </si>
  <si>
    <t>montáž</t>
  </si>
  <si>
    <t>Referenční typ</t>
  </si>
  <si>
    <t>Mezisoučet CCTV</t>
  </si>
  <si>
    <t>19“ horizontální ventilační jednotka 2U se 2 ventilátory, bimetalový termostat</t>
  </si>
  <si>
    <t>19',8x CZ zásuvka, 3x1.5mm 2m kabel CZ-DE, RAL9005</t>
  </si>
  <si>
    <t>Spojovací materiál sada 4x šroub, podložka, matice M6</t>
  </si>
  <si>
    <t>m</t>
  </si>
  <si>
    <t>Licence pro jednotlivé kamery</t>
  </si>
  <si>
    <t>Systémový napájecí zdroj pro ústředny 12VDC/26Ah, AUX 1,5A</t>
  </si>
  <si>
    <t>Spínaný zdroj v kovovém krytu 13,8Vss/5A s reléovými vstupy a odpojovačem</t>
  </si>
  <si>
    <t>Koncentrátor 16in/16out, PCB bez krytu, BUS2/IB2</t>
  </si>
  <si>
    <t>Mezisoučet PZTS + ACS</t>
  </si>
  <si>
    <t>Dozbrojení silnoproudého rozváděče pro napájení</t>
  </si>
  <si>
    <t>Avigilon - Karlovarský kraj</t>
  </si>
  <si>
    <t>Lištová IR závora, výška 0,5 m / 2 paprsky, dosah 15 m</t>
  </si>
  <si>
    <t>Montážní rámeček pro přídržné magnety</t>
  </si>
  <si>
    <t>Avigilon</t>
  </si>
  <si>
    <t>Rozvaděč nástěnný 15U/500mm nedělený</t>
  </si>
  <si>
    <t>19"' vyvazovací panel 1U</t>
  </si>
  <si>
    <t>Switch 24port, 4xSFP, IPv6, 802.3at PoE Plus, 375W</t>
  </si>
  <si>
    <t>Měření datového bodu, včetně protokolu</t>
  </si>
  <si>
    <t>Průchodky pro optické kabely, D+M</t>
  </si>
  <si>
    <t>Pigtail SM LC, 1m, 9um, D+M</t>
  </si>
  <si>
    <t>Adaptér duplex SM SC, D+M</t>
  </si>
  <si>
    <t>Patchcord duplex 9/125 SM SC, 1m, D+M</t>
  </si>
  <si>
    <t>Svár optického vlákna včetně ochrany</t>
  </si>
  <si>
    <t>Certifikační měřící protokoly</t>
  </si>
  <si>
    <t>Optický kabel 8 vláken E9/125μm, LSZH, se zvýšenou ochranou proti hlodavcům</t>
  </si>
  <si>
    <t>Výsuvná optická vana, D+M</t>
  </si>
  <si>
    <t>Čelo optické vany, D+M</t>
  </si>
  <si>
    <t>Optická kazeta, včetně příslušenství, D+M</t>
  </si>
  <si>
    <t>PZTS + ACS + DT</t>
  </si>
  <si>
    <t>DOMÁCÍ TELEFON</t>
  </si>
  <si>
    <t>CCTV + DT</t>
  </si>
  <si>
    <t>Licence pro kameru DT pro připojení do systému CCTV</t>
  </si>
  <si>
    <t>Montážní miska pod kameru</t>
  </si>
  <si>
    <t>Hikvision DS-2CD2623G0-IZS(2.8-12mm)</t>
  </si>
  <si>
    <t>Kamera venkovní, IP bullet, 2MP, MZVF, 2.8-12mm, WDR 120dB, IR 50m, H.265(+), VA, IP67</t>
  </si>
  <si>
    <t>Přepojení stávajících detektorů na nový typ ústředny</t>
  </si>
  <si>
    <t>Koordinační a kompletační činnost dodavatele</t>
  </si>
  <si>
    <t>Pojištění odpovědnosti dodavatele</t>
  </si>
  <si>
    <t>Testovací provoz a zkoušky systému</t>
  </si>
  <si>
    <t>Uvedení systému do ostrého režimu</t>
  </si>
  <si>
    <t>Opatření k zajištění bezpečnosti staveniště</t>
  </si>
  <si>
    <t>Návrh provozního řádu systému zhotovitelem</t>
  </si>
  <si>
    <t>Protipožární ucpávky</t>
  </si>
  <si>
    <t>N013850</t>
  </si>
  <si>
    <t>Analog tel. l. Contact ID/ TCPIP / USB komunikátor pro připojení na PCO</t>
  </si>
  <si>
    <t>N057865</t>
  </si>
  <si>
    <t>Akumulátor 12V/17Ah</t>
  </si>
  <si>
    <t>Samostatně dál</t>
  </si>
  <si>
    <t>Kamera vnitřní, IP dome kamera, 2MP, 4mm (volitelně 2,8mm), WDR 120dB, IR 30m, H.265(+), VA, IP67</t>
  </si>
  <si>
    <t>Hikvision DS-2CD2123G0-I(4mm)</t>
  </si>
  <si>
    <t>Vedlejší rozpočtové náklady</t>
  </si>
  <si>
    <t>Mezisoučet Vedlejší rozpočtové náklady</t>
  </si>
  <si>
    <t>Nezálohovaná plastová vnitřní siréna 112dB/1m do stupně 3 s červeným majákem</t>
  </si>
  <si>
    <t>Ústředna PZTS, 128 detektorových skupin, 16 podsystémů, max. počet zón 4096 (při rozšíření licencemi)</t>
  </si>
  <si>
    <t>Kryt ústředny 382x460x96 mm, až 17Ah AKU</t>
  </si>
  <si>
    <t>Přídržný magnet 85ks, 310mm, s tlačítkem, včetně kotvy s kloubem - napojen z EPS</t>
  </si>
  <si>
    <t>Display systémový- grafická klávesnice</t>
  </si>
  <si>
    <t>LCD klávesnice, systémová</t>
  </si>
  <si>
    <t>Kovový dvoudílný kryt koncentrátoru, 247x215x40mm</t>
  </si>
  <si>
    <t>Magnetický kontakt povrchový se svorkami, volitelné EOL rezistory, pracovní mezera max. 17mm</t>
  </si>
  <si>
    <t>SFP modul (Single-Mode) transceiver, (LC), 10km</t>
  </si>
  <si>
    <t>Videoserver s podporou komprese MJPEG, MPEG4 a H.264, až 4 nezávislé streamy, čtečka paměťových karet SD, konektory 1× BNC kompozitní video vstup, mikrofonní vstup, audio výstup, DI, DO, RS-485 a 1×10/100Mb Ethernetový port. - připojení analogové kamery na LAN</t>
  </si>
  <si>
    <t>Vivotek VS8102</t>
  </si>
  <si>
    <t>24“ monitor, 1920 x 1080, IPS</t>
  </si>
  <si>
    <t>Dell SE2416H</t>
  </si>
  <si>
    <t>Instalační kabel - SYKFY 3x2x0,5</t>
  </si>
  <si>
    <t>Instalační kabel - F/FTP CAT5E</t>
  </si>
  <si>
    <t>Patch panel černý osazený 24 pozic 1U CAT5E s vyvazovací lištou</t>
  </si>
  <si>
    <t>Patch kabel 1m, CAT5E</t>
  </si>
  <si>
    <t>Kabel U/UTP, CAT5E</t>
  </si>
  <si>
    <t>Svazkový držák, včetně kotvení</t>
  </si>
  <si>
    <t>Kabelová příchytka, včetně kotvení</t>
  </si>
  <si>
    <t>Drážkování, včetně odsávání, začištění a úklidových prací</t>
  </si>
  <si>
    <t>Kamera vnitřní, včetně příslušenství - dodávka kraj</t>
  </si>
  <si>
    <t>Kamera venkovní, včetně příslušenství - dodávka kraj</t>
  </si>
  <si>
    <t>NVR - server - dodávka kraj</t>
  </si>
  <si>
    <t>Licence pro jednotlivé kamery - dodávka kraj</t>
  </si>
  <si>
    <t>Rozšíření bezpečenostních systémů</t>
  </si>
  <si>
    <t>TECHNOLOGIE PZTS</t>
  </si>
  <si>
    <t>TECHNOLOGIE CCTV</t>
  </si>
  <si>
    <t>TRASY PZTS</t>
  </si>
  <si>
    <t>TRASY CCTV</t>
  </si>
  <si>
    <t>Dveřní modul, připojení na sekundární linku RS485, kompatibilní se stávajícím systémem</t>
  </si>
  <si>
    <t>Aktion MMC</t>
  </si>
  <si>
    <t>Aktion AXR-100</t>
  </si>
  <si>
    <t>Řídící kontrolér, paměť 2MB, připojení Ethernet, 1xRS485, 2xRS232, kompatibilní se stávajícím systémem</t>
  </si>
  <si>
    <t>Bezkontaktní snímač 125 KHz, kompatibilní se stávajícím systémem</t>
  </si>
  <si>
    <t>Kryt snímače</t>
  </si>
  <si>
    <t>Mezisoučet</t>
  </si>
  <si>
    <t>"Realizace bezpečnostních opatření v objektech školy“</t>
  </si>
  <si>
    <t>Datum:</t>
  </si>
  <si>
    <t>Vypracoval: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</si>
</sst>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2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3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3" borderId="8" applyNumberFormat="0" applyAlignment="0" applyProtection="0"/>
    <xf numFmtId="0" fontId="23" fillId="9" borderId="8" applyNumberFormat="0" applyAlignment="0" applyProtection="0"/>
    <xf numFmtId="0" fontId="22" fillId="9" borderId="9" applyNumberFormat="0" applyAlignment="0" applyProtection="0"/>
    <xf numFmtId="0" fontId="2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164" fontId="5" fillId="19" borderId="1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0" fontId="5" fillId="19" borderId="12" xfId="0" applyFont="1" applyFill="1" applyBorder="1" applyAlignment="1">
      <alignment vertical="center" wrapText="1"/>
    </xf>
    <xf numFmtId="0" fontId="2" fillId="19" borderId="13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164" fontId="2" fillId="19" borderId="13" xfId="0" applyNumberFormat="1" applyFont="1" applyFill="1" applyBorder="1" applyAlignment="1">
      <alignment horizontal="right" vertical="center" indent="1"/>
    </xf>
    <xf numFmtId="164" fontId="5" fillId="19" borderId="15" xfId="0" applyNumberFormat="1" applyFont="1" applyFill="1" applyBorder="1" applyAlignment="1">
      <alignment horizontal="right" vertical="center" inden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right" vertical="center" indent="1"/>
    </xf>
    <xf numFmtId="164" fontId="6" fillId="0" borderId="17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/>
    </xf>
    <xf numFmtId="0" fontId="5" fillId="19" borderId="19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/>
    </xf>
    <xf numFmtId="164" fontId="5" fillId="19" borderId="1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4" fillId="18" borderId="0" xfId="0" applyFont="1" applyFill="1" applyBorder="1" applyAlignment="1">
      <alignment horizontal="right" vertical="center"/>
    </xf>
    <xf numFmtId="164" fontId="2" fillId="19" borderId="14" xfId="0" applyNumberFormat="1" applyFont="1" applyFill="1" applyBorder="1" applyAlignment="1">
      <alignment horizontal="right" vertical="center" indent="1"/>
    </xf>
    <xf numFmtId="164" fontId="5" fillId="19" borderId="24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0" fontId="8" fillId="0" borderId="0" xfId="0" applyFont="1" applyAlignment="1">
      <alignment horizontal="right" vertical="center"/>
    </xf>
    <xf numFmtId="164" fontId="0" fillId="0" borderId="15" xfId="0" applyNumberForma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vertical="center" indent="2"/>
    </xf>
    <xf numFmtId="164" fontId="0" fillId="0" borderId="23" xfId="0" applyNumberFormat="1" applyBorder="1" applyAlignment="1">
      <alignment horizontal="right" vertical="center" indent="2"/>
    </xf>
    <xf numFmtId="164" fontId="8" fillId="0" borderId="25" xfId="0" applyNumberFormat="1" applyFont="1" applyBorder="1" applyAlignment="1">
      <alignment horizontal="right" vertical="center" indent="2"/>
    </xf>
    <xf numFmtId="164" fontId="8" fillId="0" borderId="26" xfId="0" applyNumberFormat="1" applyFont="1" applyBorder="1" applyAlignment="1">
      <alignment horizontal="right" vertical="center" indent="2"/>
    </xf>
    <xf numFmtId="44" fontId="0" fillId="0" borderId="11" xfId="38" applyFont="1" applyBorder="1" applyAlignment="1">
      <alignment horizontal="right" vertical="center" indent="2"/>
    </xf>
    <xf numFmtId="44" fontId="0" fillId="0" borderId="12" xfId="38" applyFont="1" applyBorder="1" applyAlignment="1">
      <alignment horizontal="right" vertical="center" indent="2"/>
    </xf>
    <xf numFmtId="44" fontId="0" fillId="0" borderId="20" xfId="38" applyFont="1" applyBorder="1" applyAlignment="1">
      <alignment horizontal="right" vertical="center" indent="2"/>
    </xf>
    <xf numFmtId="44" fontId="0" fillId="0" borderId="27" xfId="38" applyFont="1" applyBorder="1" applyAlignment="1">
      <alignment horizontal="right" vertical="center" indent="2"/>
    </xf>
    <xf numFmtId="44" fontId="0" fillId="0" borderId="21" xfId="38" applyFont="1" applyBorder="1" applyAlignment="1">
      <alignment horizontal="right" vertical="center" indent="2"/>
    </xf>
    <xf numFmtId="44" fontId="0" fillId="0" borderId="25" xfId="38" applyFont="1" applyBorder="1" applyAlignment="1">
      <alignment horizontal="right" vertical="center" indent="2"/>
    </xf>
    <xf numFmtId="49" fontId="4" fillId="18" borderId="0" xfId="0" applyNumberFormat="1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19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19" borderId="3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 indent="1"/>
    </xf>
    <xf numFmtId="164" fontId="0" fillId="0" borderId="24" xfId="0" applyNumberFormat="1" applyBorder="1" applyAlignment="1">
      <alignment horizontal="right" vertical="center" indent="1"/>
    </xf>
    <xf numFmtId="164" fontId="0" fillId="0" borderId="22" xfId="0" applyNumberFormat="1" applyBorder="1" applyAlignment="1">
      <alignment horizontal="right" vertical="center" inden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4" fontId="0" fillId="0" borderId="19" xfId="38" applyFont="1" applyBorder="1" applyAlignment="1">
      <alignment horizontal="right" vertical="center" indent="2"/>
    </xf>
    <xf numFmtId="44" fontId="0" fillId="0" borderId="24" xfId="38" applyFont="1" applyBorder="1" applyAlignment="1">
      <alignment horizontal="right" vertical="center" indent="2"/>
    </xf>
    <xf numFmtId="164" fontId="0" fillId="0" borderId="24" xfId="0" applyNumberFormat="1" applyBorder="1" applyAlignment="1">
      <alignment horizontal="right" vertical="center" indent="2"/>
    </xf>
    <xf numFmtId="164" fontId="0" fillId="0" borderId="22" xfId="0" applyNumberFormat="1" applyBorder="1" applyAlignment="1">
      <alignment horizontal="right" vertical="center" indent="2"/>
    </xf>
    <xf numFmtId="44" fontId="0" fillId="0" borderId="11" xfId="38" applyFont="1" applyFill="1" applyBorder="1" applyAlignment="1">
      <alignment horizontal="right" vertical="center" indent="2"/>
    </xf>
    <xf numFmtId="0" fontId="27" fillId="18" borderId="0" xfId="0" applyFont="1" applyFill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19" borderId="0" xfId="0" applyFont="1" applyFill="1" applyBorder="1" applyAlignment="1">
      <alignment horizontal="left" vertical="center" wrapText="1"/>
    </xf>
    <xf numFmtId="0" fontId="3" fillId="19" borderId="0" xfId="0" applyFont="1" applyFill="1" applyBorder="1" applyAlignment="1">
      <alignment horizontal="center" wrapText="1"/>
    </xf>
    <xf numFmtId="49" fontId="27" fillId="18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9"/>
  <sheetViews>
    <sheetView tabSelected="1" view="pageBreakPreview" zoomScale="85" zoomScaleSheetLayoutView="85" zoomScalePageLayoutView="110" workbookViewId="0" topLeftCell="A1">
      <selection activeCell="C11" sqref="C11"/>
    </sheetView>
  </sheetViews>
  <sheetFormatPr defaultColWidth="9.140625" defaultRowHeight="15"/>
  <cols>
    <col min="1" max="1" width="10.7109375" style="2" customWidth="1"/>
    <col min="2" max="2" width="57.421875" style="1" customWidth="1"/>
    <col min="3" max="3" width="34.28125" style="64" customWidth="1"/>
    <col min="4" max="4" width="9.00390625" style="2" customWidth="1"/>
    <col min="5" max="5" width="10.57421875" style="2" customWidth="1"/>
    <col min="6" max="8" width="18.57421875" style="3" customWidth="1"/>
    <col min="9" max="9" width="18.57421875" style="4" customWidth="1"/>
    <col min="10" max="16384" width="8.7109375" style="0" customWidth="1"/>
  </cols>
  <sheetData>
    <row r="4" spans="1:9" ht="23.25">
      <c r="A4" s="105" t="s">
        <v>0</v>
      </c>
      <c r="B4" s="105"/>
      <c r="C4" s="105"/>
      <c r="D4" s="105"/>
      <c r="E4" s="105"/>
      <c r="F4" s="105"/>
      <c r="G4" s="105"/>
      <c r="H4" s="105"/>
      <c r="I4" s="105"/>
    </row>
    <row r="6" spans="1:9" ht="15" customHeight="1">
      <c r="A6" s="106" t="s">
        <v>1</v>
      </c>
      <c r="B6" s="106"/>
      <c r="C6" s="106"/>
      <c r="D6" s="106"/>
      <c r="E6" s="106"/>
      <c r="F6" s="106"/>
      <c r="G6" s="106"/>
      <c r="H6" s="106"/>
      <c r="I6" s="106"/>
    </row>
    <row r="7" spans="1:9" ht="18.75">
      <c r="A7" s="100"/>
      <c r="B7" s="100"/>
      <c r="C7" s="100"/>
      <c r="D7" s="100"/>
      <c r="E7" s="100"/>
      <c r="F7" s="100"/>
      <c r="G7" s="100"/>
      <c r="H7" s="100"/>
      <c r="I7" s="100"/>
    </row>
    <row r="8" spans="1:9" ht="18.75" customHeight="1">
      <c r="A8" s="107" t="s">
        <v>115</v>
      </c>
      <c r="B8" s="107"/>
      <c r="C8" s="107"/>
      <c r="D8" s="107"/>
      <c r="E8" s="107"/>
      <c r="F8" s="107"/>
      <c r="G8" s="107"/>
      <c r="H8" s="107"/>
      <c r="I8" s="107"/>
    </row>
    <row r="9" spans="1:9" ht="18.75">
      <c r="A9" s="100"/>
      <c r="B9" s="100"/>
      <c r="C9" s="100"/>
      <c r="D9" s="100"/>
      <c r="E9" s="100"/>
      <c r="F9" s="100"/>
      <c r="G9" s="100"/>
      <c r="H9" s="100"/>
      <c r="I9" s="100"/>
    </row>
    <row r="10" spans="1:9" s="6" customFormat="1" ht="17.25" customHeight="1">
      <c r="A10" s="108" t="s">
        <v>116</v>
      </c>
      <c r="B10" s="108"/>
      <c r="C10" s="61"/>
      <c r="D10" s="5"/>
      <c r="E10" s="5"/>
      <c r="F10" s="5"/>
      <c r="G10" s="99" t="s">
        <v>117</v>
      </c>
      <c r="H10" s="5"/>
      <c r="I10" s="45"/>
    </row>
    <row r="11" spans="1:9" s="6" customFormat="1" ht="18.7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4" t="s">
        <v>2</v>
      </c>
      <c r="B12" s="8" t="s">
        <v>3</v>
      </c>
      <c r="C12" s="8"/>
      <c r="D12" s="9"/>
      <c r="E12" s="9"/>
      <c r="F12" s="10"/>
      <c r="G12" s="10"/>
      <c r="H12" s="10" t="s">
        <v>22</v>
      </c>
      <c r="I12" s="9" t="s">
        <v>23</v>
      </c>
    </row>
    <row r="13" spans="1:9" ht="15">
      <c r="A13" s="75">
        <v>1</v>
      </c>
      <c r="B13" s="101" t="str">
        <f>B27</f>
        <v>PZTS + ACS + DT</v>
      </c>
      <c r="C13" s="102"/>
      <c r="D13" s="102"/>
      <c r="E13" s="102"/>
      <c r="F13" s="102"/>
      <c r="G13" s="103"/>
      <c r="H13" s="11">
        <f>H61</f>
        <v>0</v>
      </c>
      <c r="I13" s="11">
        <f>I61</f>
        <v>0</v>
      </c>
    </row>
    <row r="14" spans="1:9" ht="15">
      <c r="A14" s="76">
        <v>2</v>
      </c>
      <c r="B14" s="101" t="str">
        <f>B62</f>
        <v>CCTV + DT</v>
      </c>
      <c r="C14" s="102"/>
      <c r="D14" s="102"/>
      <c r="E14" s="102"/>
      <c r="F14" s="102"/>
      <c r="G14" s="103"/>
      <c r="H14" s="50">
        <f>H106</f>
        <v>0</v>
      </c>
      <c r="I14" s="50">
        <f>I106</f>
        <v>0</v>
      </c>
    </row>
    <row r="15" spans="1:9" ht="15">
      <c r="A15" s="76">
        <v>3</v>
      </c>
      <c r="B15" s="101" t="str">
        <f>B107</f>
        <v>Vedlejší rozpočtové náklady</v>
      </c>
      <c r="C15" s="102"/>
      <c r="D15" s="102"/>
      <c r="E15" s="102"/>
      <c r="F15" s="102"/>
      <c r="G15" s="103"/>
      <c r="H15" s="50">
        <f>H113</f>
        <v>0</v>
      </c>
      <c r="I15" s="50">
        <f>I113</f>
        <v>0</v>
      </c>
    </row>
    <row r="16" spans="1:9" ht="15">
      <c r="A16" s="77"/>
      <c r="B16" s="12" t="s">
        <v>4</v>
      </c>
      <c r="C16" s="62"/>
      <c r="D16" s="13"/>
      <c r="E16" s="14"/>
      <c r="F16" s="15"/>
      <c r="G16" s="46"/>
      <c r="H16" s="16">
        <f>SUM(H13:H15)</f>
        <v>0</v>
      </c>
      <c r="I16" s="16">
        <f>SUM(I13:I15)</f>
        <v>0</v>
      </c>
    </row>
    <row r="17" spans="1:9" ht="15">
      <c r="A17" s="78"/>
      <c r="B17" s="17" t="s">
        <v>5</v>
      </c>
      <c r="C17" s="63"/>
      <c r="D17" s="18"/>
      <c r="E17" s="18"/>
      <c r="F17" s="19"/>
      <c r="G17" s="19"/>
      <c r="H17" s="19"/>
      <c r="I17" s="20">
        <f>SUM(H16:I16)</f>
        <v>0</v>
      </c>
    </row>
    <row r="18" spans="1:9" ht="15">
      <c r="A18" s="76">
        <v>4</v>
      </c>
      <c r="B18" s="101" t="str">
        <f>B114</f>
        <v>Rozšíření bezpečenostních systémů</v>
      </c>
      <c r="C18" s="102"/>
      <c r="D18" s="102"/>
      <c r="E18" s="102"/>
      <c r="F18" s="102"/>
      <c r="G18" s="103"/>
      <c r="H18" s="50">
        <f>H139</f>
        <v>0</v>
      </c>
      <c r="I18" s="50">
        <f>I139</f>
        <v>0</v>
      </c>
    </row>
    <row r="19" spans="1:9" ht="15">
      <c r="A19" s="77"/>
      <c r="B19" s="12" t="s">
        <v>4</v>
      </c>
      <c r="C19" s="62"/>
      <c r="D19" s="13"/>
      <c r="E19" s="14"/>
      <c r="F19" s="15"/>
      <c r="G19" s="46"/>
      <c r="H19" s="16">
        <f>SUM(H18)</f>
        <v>0</v>
      </c>
      <c r="I19" s="16">
        <f>SUM(I18)</f>
        <v>0</v>
      </c>
    </row>
    <row r="20" spans="1:9" ht="15">
      <c r="A20" s="78"/>
      <c r="B20" s="17" t="s">
        <v>5</v>
      </c>
      <c r="C20" s="63"/>
      <c r="D20" s="18"/>
      <c r="E20" s="18"/>
      <c r="F20" s="19"/>
      <c r="G20" s="19"/>
      <c r="H20" s="19"/>
      <c r="I20" s="20">
        <f>SUM(H19:I19)</f>
        <v>0</v>
      </c>
    </row>
    <row r="22" spans="1:9" ht="15">
      <c r="A22" s="79" t="s">
        <v>6</v>
      </c>
      <c r="B22" s="104"/>
      <c r="C22" s="104"/>
      <c r="D22" s="104"/>
      <c r="E22" s="104"/>
      <c r="F22" s="104"/>
      <c r="G22" s="104"/>
      <c r="H22" s="104"/>
      <c r="I22" s="104"/>
    </row>
    <row r="23" spans="1:9" ht="15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ht="18.75">
      <c r="A24" s="80"/>
      <c r="B24" s="21"/>
      <c r="C24" s="65"/>
      <c r="D24" s="22"/>
      <c r="E24" s="22"/>
      <c r="F24" s="23"/>
      <c r="G24" s="23"/>
      <c r="H24" s="23"/>
      <c r="I24" s="24"/>
    </row>
    <row r="25" spans="1:9" s="28" customFormat="1" ht="15">
      <c r="A25" s="79"/>
      <c r="B25" s="25"/>
      <c r="C25" s="66"/>
      <c r="D25" s="26"/>
      <c r="E25" s="26"/>
      <c r="F25" s="27"/>
      <c r="G25" s="27"/>
      <c r="H25" s="27"/>
      <c r="I25" s="49" t="str">
        <f>A8</f>
        <v>"Realizace bezpečnostních opatření v objektech školy“</v>
      </c>
    </row>
    <row r="26" spans="1:9" ht="15">
      <c r="A26" s="81" t="s">
        <v>2</v>
      </c>
      <c r="B26" s="29" t="s">
        <v>3</v>
      </c>
      <c r="C26" s="29" t="s">
        <v>24</v>
      </c>
      <c r="D26" s="30" t="s">
        <v>7</v>
      </c>
      <c r="E26" s="30" t="s">
        <v>8</v>
      </c>
      <c r="F26" s="31" t="s">
        <v>20</v>
      </c>
      <c r="G26" s="47" t="s">
        <v>21</v>
      </c>
      <c r="H26" s="47" t="s">
        <v>22</v>
      </c>
      <c r="I26" s="40" t="s">
        <v>23</v>
      </c>
    </row>
    <row r="27" spans="1:9" ht="17.25">
      <c r="A27" s="75"/>
      <c r="B27" s="32" t="s">
        <v>54</v>
      </c>
      <c r="C27" s="67"/>
      <c r="D27" s="33"/>
      <c r="E27" s="33"/>
      <c r="F27" s="11"/>
      <c r="G27" s="48"/>
      <c r="H27" s="48"/>
      <c r="I27" s="41"/>
    </row>
    <row r="28" spans="1:9" ht="15">
      <c r="A28" s="75"/>
      <c r="B28" s="34" t="s">
        <v>10</v>
      </c>
      <c r="C28" s="34"/>
      <c r="D28" s="33"/>
      <c r="E28" s="33"/>
      <c r="F28" s="11"/>
      <c r="G28" s="48"/>
      <c r="H28" s="48"/>
      <c r="I28" s="41"/>
    </row>
    <row r="29" spans="1:9" ht="30">
      <c r="A29" s="75">
        <v>1</v>
      </c>
      <c r="B29" s="35" t="s">
        <v>79</v>
      </c>
      <c r="C29" s="68" t="s">
        <v>69</v>
      </c>
      <c r="D29" s="33" t="s">
        <v>9</v>
      </c>
      <c r="E29" s="42">
        <v>1</v>
      </c>
      <c r="F29" s="55"/>
      <c r="G29" s="56"/>
      <c r="H29" s="51">
        <f aca="true" t="shared" si="0" ref="H29:H45">E29*F29</f>
        <v>0</v>
      </c>
      <c r="I29" s="52">
        <f aca="true" t="shared" si="1" ref="I29:I45">E29*G29</f>
        <v>0</v>
      </c>
    </row>
    <row r="30" spans="1:9" ht="30">
      <c r="A30" s="75">
        <f>A29+1</f>
        <v>2</v>
      </c>
      <c r="B30" s="35" t="s">
        <v>70</v>
      </c>
      <c r="C30" s="68" t="s">
        <v>71</v>
      </c>
      <c r="D30" s="33" t="s">
        <v>9</v>
      </c>
      <c r="E30" s="42">
        <v>1</v>
      </c>
      <c r="F30" s="55"/>
      <c r="G30" s="56"/>
      <c r="H30" s="51">
        <f>E30*F30</f>
        <v>0</v>
      </c>
      <c r="I30" s="52">
        <f>E30*G30</f>
        <v>0</v>
      </c>
    </row>
    <row r="31" spans="1:9" ht="15">
      <c r="A31" s="75">
        <f aca="true" t="shared" si="2" ref="A31:A45">A30+1</f>
        <v>3</v>
      </c>
      <c r="B31" s="35" t="s">
        <v>80</v>
      </c>
      <c r="C31" s="68"/>
      <c r="D31" s="33" t="s">
        <v>9</v>
      </c>
      <c r="E31" s="42">
        <v>1</v>
      </c>
      <c r="F31" s="55"/>
      <c r="G31" s="56"/>
      <c r="H31" s="51">
        <f t="shared" si="0"/>
        <v>0</v>
      </c>
      <c r="I31" s="52">
        <f t="shared" si="1"/>
        <v>0</v>
      </c>
    </row>
    <row r="32" spans="1:9" ht="15">
      <c r="A32" s="75">
        <f t="shared" si="2"/>
        <v>4</v>
      </c>
      <c r="B32" s="35" t="s">
        <v>31</v>
      </c>
      <c r="C32" s="69"/>
      <c r="D32" s="37" t="s">
        <v>9</v>
      </c>
      <c r="E32" s="43">
        <v>1</v>
      </c>
      <c r="F32" s="55"/>
      <c r="G32" s="56"/>
      <c r="H32" s="51">
        <f t="shared" si="0"/>
        <v>0</v>
      </c>
      <c r="I32" s="52">
        <f t="shared" si="1"/>
        <v>0</v>
      </c>
    </row>
    <row r="33" spans="1:9" ht="30">
      <c r="A33" s="75">
        <f t="shared" si="2"/>
        <v>5</v>
      </c>
      <c r="B33" s="35" t="s">
        <v>32</v>
      </c>
      <c r="C33" s="69"/>
      <c r="D33" s="37" t="s">
        <v>9</v>
      </c>
      <c r="E33" s="43">
        <v>2</v>
      </c>
      <c r="F33" s="55"/>
      <c r="G33" s="56"/>
      <c r="H33" s="51">
        <f t="shared" si="0"/>
        <v>0</v>
      </c>
      <c r="I33" s="52">
        <f t="shared" si="1"/>
        <v>0</v>
      </c>
    </row>
    <row r="34" spans="1:9" ht="15">
      <c r="A34" s="75">
        <f t="shared" si="2"/>
        <v>6</v>
      </c>
      <c r="B34" s="35" t="s">
        <v>72</v>
      </c>
      <c r="C34" s="69"/>
      <c r="D34" s="37" t="s">
        <v>9</v>
      </c>
      <c r="E34" s="43">
        <v>5</v>
      </c>
      <c r="F34" s="55"/>
      <c r="G34" s="56"/>
      <c r="H34" s="51">
        <f t="shared" si="0"/>
        <v>0</v>
      </c>
      <c r="I34" s="52">
        <f t="shared" si="1"/>
        <v>0</v>
      </c>
    </row>
    <row r="35" spans="1:9" ht="15">
      <c r="A35" s="75">
        <f t="shared" si="2"/>
        <v>7</v>
      </c>
      <c r="B35" s="35" t="s">
        <v>82</v>
      </c>
      <c r="C35" s="69"/>
      <c r="D35" s="37" t="s">
        <v>9</v>
      </c>
      <c r="E35" s="43">
        <v>1</v>
      </c>
      <c r="F35" s="55"/>
      <c r="G35" s="56"/>
      <c r="H35" s="51">
        <f t="shared" si="0"/>
        <v>0</v>
      </c>
      <c r="I35" s="52">
        <f t="shared" si="1"/>
        <v>0</v>
      </c>
    </row>
    <row r="36" spans="1:9" ht="15">
      <c r="A36" s="75">
        <f t="shared" si="2"/>
        <v>8</v>
      </c>
      <c r="B36" s="35" t="s">
        <v>83</v>
      </c>
      <c r="C36" s="69"/>
      <c r="D36" s="37" t="s">
        <v>9</v>
      </c>
      <c r="E36" s="43">
        <v>5</v>
      </c>
      <c r="F36" s="55"/>
      <c r="G36" s="56"/>
      <c r="H36" s="51">
        <f>E36*F36</f>
        <v>0</v>
      </c>
      <c r="I36" s="52">
        <f>E36*G36</f>
        <v>0</v>
      </c>
    </row>
    <row r="37" spans="1:9" ht="15">
      <c r="A37" s="75">
        <f t="shared" si="2"/>
        <v>9</v>
      </c>
      <c r="B37" s="35" t="s">
        <v>33</v>
      </c>
      <c r="C37" s="72"/>
      <c r="D37" s="37" t="s">
        <v>9</v>
      </c>
      <c r="E37" s="43">
        <v>1</v>
      </c>
      <c r="F37" s="55"/>
      <c r="G37" s="56"/>
      <c r="H37" s="51">
        <f t="shared" si="0"/>
        <v>0</v>
      </c>
      <c r="I37" s="52">
        <f t="shared" si="1"/>
        <v>0</v>
      </c>
    </row>
    <row r="38" spans="1:9" ht="15">
      <c r="A38" s="75">
        <f t="shared" si="2"/>
        <v>10</v>
      </c>
      <c r="B38" s="35" t="s">
        <v>84</v>
      </c>
      <c r="C38" s="69"/>
      <c r="D38" s="37" t="s">
        <v>9</v>
      </c>
      <c r="E38" s="43">
        <f>E37</f>
        <v>1</v>
      </c>
      <c r="F38" s="55"/>
      <c r="G38" s="56"/>
      <c r="H38" s="51">
        <f t="shared" si="0"/>
        <v>0</v>
      </c>
      <c r="I38" s="52">
        <f t="shared" si="1"/>
        <v>0</v>
      </c>
    </row>
    <row r="39" spans="1:9" ht="30">
      <c r="A39" s="75">
        <f t="shared" si="2"/>
        <v>11</v>
      </c>
      <c r="B39" s="71" t="s">
        <v>111</v>
      </c>
      <c r="C39" s="72"/>
      <c r="D39" s="43" t="s">
        <v>9</v>
      </c>
      <c r="E39" s="43">
        <v>1</v>
      </c>
      <c r="F39" s="55"/>
      <c r="G39" s="56"/>
      <c r="H39" s="51">
        <f>E39*F39</f>
        <v>0</v>
      </c>
      <c r="I39" s="52">
        <f>E39*G39</f>
        <v>0</v>
      </c>
    </row>
    <row r="40" spans="1:9" ht="30">
      <c r="A40" s="75">
        <f t="shared" si="2"/>
        <v>12</v>
      </c>
      <c r="B40" s="71" t="s">
        <v>108</v>
      </c>
      <c r="C40" s="72" t="s">
        <v>109</v>
      </c>
      <c r="D40" s="43" t="s">
        <v>9</v>
      </c>
      <c r="E40" s="43">
        <v>2</v>
      </c>
      <c r="F40" s="55"/>
      <c r="G40" s="56"/>
      <c r="H40" s="51">
        <f t="shared" si="0"/>
        <v>0</v>
      </c>
      <c r="I40" s="52">
        <f t="shared" si="1"/>
        <v>0</v>
      </c>
    </row>
    <row r="41" spans="1:9" ht="30">
      <c r="A41" s="75">
        <f t="shared" si="2"/>
        <v>13</v>
      </c>
      <c r="B41" s="71" t="s">
        <v>112</v>
      </c>
      <c r="C41" s="72" t="s">
        <v>110</v>
      </c>
      <c r="D41" s="43" t="s">
        <v>9</v>
      </c>
      <c r="E41" s="43">
        <v>4</v>
      </c>
      <c r="F41" s="55"/>
      <c r="G41" s="56"/>
      <c r="H41" s="51">
        <f t="shared" si="0"/>
        <v>0</v>
      </c>
      <c r="I41" s="52">
        <f t="shared" si="1"/>
        <v>0</v>
      </c>
    </row>
    <row r="42" spans="1:9" ht="15">
      <c r="A42" s="75">
        <f t="shared" si="2"/>
        <v>14</v>
      </c>
      <c r="B42" s="71" t="s">
        <v>113</v>
      </c>
      <c r="C42" s="72"/>
      <c r="D42" s="43" t="s">
        <v>9</v>
      </c>
      <c r="E42" s="43">
        <v>4</v>
      </c>
      <c r="F42" s="55"/>
      <c r="G42" s="56"/>
      <c r="H42" s="51">
        <f>E42*F42</f>
        <v>0</v>
      </c>
      <c r="I42" s="52">
        <f>E42*G42</f>
        <v>0</v>
      </c>
    </row>
    <row r="43" spans="1:9" ht="30">
      <c r="A43" s="75">
        <f t="shared" si="2"/>
        <v>15</v>
      </c>
      <c r="B43" s="83" t="s">
        <v>78</v>
      </c>
      <c r="C43" s="69"/>
      <c r="D43" s="37" t="s">
        <v>9</v>
      </c>
      <c r="E43" s="43">
        <v>2</v>
      </c>
      <c r="F43" s="55"/>
      <c r="G43" s="56"/>
      <c r="H43" s="51">
        <f t="shared" si="0"/>
        <v>0</v>
      </c>
      <c r="I43" s="52">
        <f t="shared" si="1"/>
        <v>0</v>
      </c>
    </row>
    <row r="44" spans="1:9" ht="30">
      <c r="A44" s="75">
        <f t="shared" si="2"/>
        <v>16</v>
      </c>
      <c r="B44" s="35" t="s">
        <v>85</v>
      </c>
      <c r="C44" s="69"/>
      <c r="D44" s="37" t="s">
        <v>9</v>
      </c>
      <c r="E44" s="43">
        <v>23</v>
      </c>
      <c r="F44" s="55"/>
      <c r="G44" s="56"/>
      <c r="H44" s="51">
        <f t="shared" si="0"/>
        <v>0</v>
      </c>
      <c r="I44" s="52">
        <f t="shared" si="1"/>
        <v>0</v>
      </c>
    </row>
    <row r="45" spans="1:9" ht="15">
      <c r="A45" s="75">
        <f t="shared" si="2"/>
        <v>17</v>
      </c>
      <c r="B45" s="35" t="s">
        <v>35</v>
      </c>
      <c r="C45" s="69"/>
      <c r="D45" s="37" t="s">
        <v>9</v>
      </c>
      <c r="E45" s="43">
        <v>1</v>
      </c>
      <c r="F45" s="55"/>
      <c r="G45" s="56"/>
      <c r="H45" s="51">
        <f t="shared" si="0"/>
        <v>0</v>
      </c>
      <c r="I45" s="52">
        <f t="shared" si="1"/>
        <v>0</v>
      </c>
    </row>
    <row r="46" spans="1:9" ht="15">
      <c r="A46" s="75"/>
      <c r="B46" s="34" t="s">
        <v>19</v>
      </c>
      <c r="C46" s="34"/>
      <c r="D46" s="33"/>
      <c r="E46" s="42"/>
      <c r="F46" s="55"/>
      <c r="G46" s="56"/>
      <c r="H46" s="51"/>
      <c r="I46" s="52"/>
    </row>
    <row r="47" spans="1:9" ht="15">
      <c r="A47" s="75">
        <f>A45+1</f>
        <v>18</v>
      </c>
      <c r="B47" s="71" t="s">
        <v>92</v>
      </c>
      <c r="C47" s="68"/>
      <c r="D47" s="33" t="s">
        <v>29</v>
      </c>
      <c r="E47" s="42">
        <v>100</v>
      </c>
      <c r="F47" s="55"/>
      <c r="G47" s="56"/>
      <c r="H47" s="51">
        <f>E47*F47</f>
        <v>0</v>
      </c>
      <c r="I47" s="52">
        <f>E47*G47</f>
        <v>0</v>
      </c>
    </row>
    <row r="48" spans="1:9" ht="15">
      <c r="A48" s="75">
        <f>A47+1</f>
        <v>19</v>
      </c>
      <c r="B48" s="71" t="s">
        <v>91</v>
      </c>
      <c r="C48" s="68"/>
      <c r="D48" s="33" t="s">
        <v>29</v>
      </c>
      <c r="E48" s="42">
        <v>550</v>
      </c>
      <c r="F48" s="55"/>
      <c r="G48" s="56"/>
      <c r="H48" s="51">
        <f>E48*F48</f>
        <v>0</v>
      </c>
      <c r="I48" s="52">
        <f>E48*G48</f>
        <v>0</v>
      </c>
    </row>
    <row r="49" spans="1:9" ht="15">
      <c r="A49" s="75">
        <f>A48+1</f>
        <v>20</v>
      </c>
      <c r="B49" s="71" t="s">
        <v>96</v>
      </c>
      <c r="C49" s="68"/>
      <c r="D49" s="33" t="s">
        <v>9</v>
      </c>
      <c r="E49" s="42">
        <v>200</v>
      </c>
      <c r="F49" s="55"/>
      <c r="G49" s="56"/>
      <c r="H49" s="51">
        <f>E49*F49</f>
        <v>0</v>
      </c>
      <c r="I49" s="52">
        <f>E49*G49</f>
        <v>0</v>
      </c>
    </row>
    <row r="50" spans="1:9" ht="15">
      <c r="A50" s="75">
        <f>A49+1</f>
        <v>21</v>
      </c>
      <c r="B50" s="71" t="s">
        <v>97</v>
      </c>
      <c r="C50" s="68"/>
      <c r="D50" s="33" t="s">
        <v>9</v>
      </c>
      <c r="E50" s="42">
        <v>150</v>
      </c>
      <c r="F50" s="55"/>
      <c r="G50" s="56"/>
      <c r="H50" s="51">
        <f>E50*F50</f>
        <v>0</v>
      </c>
      <c r="I50" s="52">
        <f>E50*G50</f>
        <v>0</v>
      </c>
    </row>
    <row r="51" spans="1:9" ht="15">
      <c r="A51" s="75"/>
      <c r="B51" s="39" t="s">
        <v>14</v>
      </c>
      <c r="C51" s="39"/>
      <c r="D51" s="36"/>
      <c r="E51" s="43"/>
      <c r="F51" s="57"/>
      <c r="G51" s="58"/>
      <c r="H51" s="51"/>
      <c r="I51" s="52"/>
    </row>
    <row r="52" spans="1:9" ht="15">
      <c r="A52" s="75">
        <f>A50+1</f>
        <v>22</v>
      </c>
      <c r="B52" s="35" t="s">
        <v>11</v>
      </c>
      <c r="C52" s="69" t="s">
        <v>73</v>
      </c>
      <c r="D52" s="36" t="s">
        <v>15</v>
      </c>
      <c r="E52" s="43">
        <v>1</v>
      </c>
      <c r="F52" s="57"/>
      <c r="G52" s="58"/>
      <c r="H52" s="51">
        <f aca="true" t="shared" si="3" ref="H52:H60">E52*F52</f>
        <v>0</v>
      </c>
      <c r="I52" s="52">
        <f aca="true" t="shared" si="4" ref="I52:I60">E52*G52</f>
        <v>0</v>
      </c>
    </row>
    <row r="53" spans="1:9" ht="15">
      <c r="A53" s="75">
        <f aca="true" t="shared" si="5" ref="A53:A60">A52+1</f>
        <v>23</v>
      </c>
      <c r="B53" s="35" t="s">
        <v>12</v>
      </c>
      <c r="C53" s="69"/>
      <c r="D53" s="36" t="s">
        <v>15</v>
      </c>
      <c r="E53" s="43">
        <v>1</v>
      </c>
      <c r="F53" s="57"/>
      <c r="G53" s="58"/>
      <c r="H53" s="51">
        <f>E53*F53</f>
        <v>0</v>
      </c>
      <c r="I53" s="52">
        <f>E53*G53</f>
        <v>0</v>
      </c>
    </row>
    <row r="54" spans="1:9" ht="15">
      <c r="A54" s="75">
        <f t="shared" si="5"/>
        <v>24</v>
      </c>
      <c r="B54" s="35" t="s">
        <v>64</v>
      </c>
      <c r="C54" s="69"/>
      <c r="D54" s="36" t="s">
        <v>15</v>
      </c>
      <c r="E54" s="43">
        <v>1</v>
      </c>
      <c r="F54" s="57"/>
      <c r="G54" s="58"/>
      <c r="H54" s="51">
        <f t="shared" si="3"/>
        <v>0</v>
      </c>
      <c r="I54" s="52">
        <f t="shared" si="4"/>
        <v>0</v>
      </c>
    </row>
    <row r="55" spans="1:9" ht="15">
      <c r="A55" s="75">
        <f t="shared" si="5"/>
        <v>25</v>
      </c>
      <c r="B55" s="35" t="s">
        <v>65</v>
      </c>
      <c r="C55" s="69"/>
      <c r="D55" s="36" t="s">
        <v>15</v>
      </c>
      <c r="E55" s="43">
        <v>1</v>
      </c>
      <c r="F55" s="57"/>
      <c r="G55" s="58"/>
      <c r="H55" s="51">
        <f>E55*F55</f>
        <v>0</v>
      </c>
      <c r="I55" s="52">
        <f>E55*G55</f>
        <v>0</v>
      </c>
    </row>
    <row r="56" spans="1:9" ht="15">
      <c r="A56" s="75">
        <f t="shared" si="5"/>
        <v>26</v>
      </c>
      <c r="B56" s="35" t="s">
        <v>16</v>
      </c>
      <c r="C56" s="69"/>
      <c r="D56" s="36" t="s">
        <v>15</v>
      </c>
      <c r="E56" s="43">
        <v>1</v>
      </c>
      <c r="F56" s="57"/>
      <c r="G56" s="58"/>
      <c r="H56" s="51">
        <f t="shared" si="3"/>
        <v>0</v>
      </c>
      <c r="I56" s="52">
        <f t="shared" si="4"/>
        <v>0</v>
      </c>
    </row>
    <row r="57" spans="1:9" ht="15">
      <c r="A57" s="75">
        <f t="shared" si="5"/>
        <v>27</v>
      </c>
      <c r="B57" s="35" t="s">
        <v>17</v>
      </c>
      <c r="C57" s="69"/>
      <c r="D57" s="36" t="s">
        <v>15</v>
      </c>
      <c r="E57" s="43">
        <v>1</v>
      </c>
      <c r="F57" s="57"/>
      <c r="G57" s="58"/>
      <c r="H57" s="51">
        <f t="shared" si="3"/>
        <v>0</v>
      </c>
      <c r="I57" s="52">
        <f t="shared" si="4"/>
        <v>0</v>
      </c>
    </row>
    <row r="58" spans="1:9" ht="15">
      <c r="A58" s="75">
        <f t="shared" si="5"/>
        <v>28</v>
      </c>
      <c r="B58" s="35" t="s">
        <v>67</v>
      </c>
      <c r="C58" s="69"/>
      <c r="D58" s="36" t="s">
        <v>15</v>
      </c>
      <c r="E58" s="43">
        <v>1</v>
      </c>
      <c r="F58" s="57"/>
      <c r="G58" s="58"/>
      <c r="H58" s="51">
        <f>E58*F58</f>
        <v>0</v>
      </c>
      <c r="I58" s="52">
        <f>E58*G58</f>
        <v>0</v>
      </c>
    </row>
    <row r="59" spans="1:9" ht="15">
      <c r="A59" s="75">
        <f t="shared" si="5"/>
        <v>29</v>
      </c>
      <c r="B59" s="35" t="s">
        <v>18</v>
      </c>
      <c r="C59" s="69"/>
      <c r="D59" s="36" t="s">
        <v>15</v>
      </c>
      <c r="E59" s="43">
        <v>1</v>
      </c>
      <c r="F59" s="57"/>
      <c r="G59" s="58"/>
      <c r="H59" s="51">
        <f t="shared" si="3"/>
        <v>0</v>
      </c>
      <c r="I59" s="52">
        <f t="shared" si="4"/>
        <v>0</v>
      </c>
    </row>
    <row r="60" spans="1:9" ht="15">
      <c r="A60" s="75">
        <f t="shared" si="5"/>
        <v>30</v>
      </c>
      <c r="B60" s="35" t="s">
        <v>13</v>
      </c>
      <c r="C60" s="69"/>
      <c r="D60" s="36" t="s">
        <v>15</v>
      </c>
      <c r="E60" s="43">
        <v>1</v>
      </c>
      <c r="F60" s="57"/>
      <c r="G60" s="58"/>
      <c r="H60" s="51">
        <f t="shared" si="3"/>
        <v>0</v>
      </c>
      <c r="I60" s="52">
        <f t="shared" si="4"/>
        <v>0</v>
      </c>
    </row>
    <row r="61" spans="1:9" ht="15">
      <c r="A61" s="82"/>
      <c r="B61" s="44" t="s">
        <v>34</v>
      </c>
      <c r="C61" s="70"/>
      <c r="D61" s="38"/>
      <c r="E61" s="73"/>
      <c r="F61" s="59"/>
      <c r="G61" s="60"/>
      <c r="H61" s="53">
        <f>SUM(H29:H60)</f>
        <v>0</v>
      </c>
      <c r="I61" s="54">
        <f>SUM(I29:I60)</f>
        <v>0</v>
      </c>
    </row>
    <row r="62" spans="1:9" ht="17.25">
      <c r="A62" s="84"/>
      <c r="B62" s="85" t="s">
        <v>56</v>
      </c>
      <c r="C62" s="86"/>
      <c r="D62" s="87"/>
      <c r="E62" s="93"/>
      <c r="F62" s="94"/>
      <c r="G62" s="95"/>
      <c r="H62" s="96"/>
      <c r="I62" s="97"/>
    </row>
    <row r="63" spans="1:9" ht="15">
      <c r="A63" s="75"/>
      <c r="B63" s="34" t="s">
        <v>10</v>
      </c>
      <c r="C63" s="34"/>
      <c r="D63" s="33"/>
      <c r="E63" s="42"/>
      <c r="F63" s="55"/>
      <c r="G63" s="56"/>
      <c r="H63" s="51"/>
      <c r="I63" s="52"/>
    </row>
    <row r="64" spans="1:9" ht="15">
      <c r="A64" s="75">
        <f>A60+1</f>
        <v>31</v>
      </c>
      <c r="B64" s="35" t="s">
        <v>40</v>
      </c>
      <c r="C64" s="69"/>
      <c r="D64" s="37" t="s">
        <v>9</v>
      </c>
      <c r="E64" s="43">
        <v>2</v>
      </c>
      <c r="F64" s="55"/>
      <c r="G64" s="56"/>
      <c r="H64" s="51">
        <f aca="true" t="shared" si="6" ref="H64:H88">E64*F64</f>
        <v>0</v>
      </c>
      <c r="I64" s="52">
        <f aca="true" t="shared" si="7" ref="I64:I88">E64*G64</f>
        <v>0</v>
      </c>
    </row>
    <row r="65" spans="1:9" ht="15">
      <c r="A65" s="75">
        <f>A64+1</f>
        <v>32</v>
      </c>
      <c r="B65" s="71" t="s">
        <v>28</v>
      </c>
      <c r="C65" s="69"/>
      <c r="D65" s="33" t="s">
        <v>9</v>
      </c>
      <c r="E65" s="42">
        <v>8</v>
      </c>
      <c r="F65" s="55"/>
      <c r="G65" s="56"/>
      <c r="H65" s="51">
        <f>E65*F65</f>
        <v>0</v>
      </c>
      <c r="I65" s="52">
        <f>E65*G65</f>
        <v>0</v>
      </c>
    </row>
    <row r="66" spans="1:9" ht="15">
      <c r="A66" s="75">
        <f aca="true" t="shared" si="8" ref="A66:A88">A65+1</f>
        <v>33</v>
      </c>
      <c r="B66" s="35" t="s">
        <v>41</v>
      </c>
      <c r="C66" s="69"/>
      <c r="D66" s="37" t="s">
        <v>9</v>
      </c>
      <c r="E66" s="43">
        <v>2</v>
      </c>
      <c r="F66" s="55"/>
      <c r="G66" s="56"/>
      <c r="H66" s="51">
        <f t="shared" si="6"/>
        <v>0</v>
      </c>
      <c r="I66" s="52">
        <f t="shared" si="7"/>
        <v>0</v>
      </c>
    </row>
    <row r="67" spans="1:9" ht="30">
      <c r="A67" s="75">
        <f t="shared" si="8"/>
        <v>34</v>
      </c>
      <c r="B67" s="35" t="s">
        <v>26</v>
      </c>
      <c r="C67" s="69"/>
      <c r="D67" s="37" t="s">
        <v>9</v>
      </c>
      <c r="E67" s="43">
        <v>2</v>
      </c>
      <c r="F67" s="55"/>
      <c r="G67" s="56"/>
      <c r="H67" s="51">
        <f t="shared" si="6"/>
        <v>0</v>
      </c>
      <c r="I67" s="52">
        <f t="shared" si="7"/>
        <v>0</v>
      </c>
    </row>
    <row r="68" spans="1:9" ht="15">
      <c r="A68" s="75">
        <f t="shared" si="8"/>
        <v>35</v>
      </c>
      <c r="B68" s="35" t="s">
        <v>27</v>
      </c>
      <c r="C68" s="69"/>
      <c r="D68" s="37" t="s">
        <v>9</v>
      </c>
      <c r="E68" s="43">
        <v>2</v>
      </c>
      <c r="F68" s="55"/>
      <c r="G68" s="56"/>
      <c r="H68" s="51">
        <f t="shared" si="6"/>
        <v>0</v>
      </c>
      <c r="I68" s="52">
        <f t="shared" si="7"/>
        <v>0</v>
      </c>
    </row>
    <row r="69" spans="1:9" ht="15">
      <c r="A69" s="75">
        <f t="shared" si="8"/>
        <v>36</v>
      </c>
      <c r="B69" s="35" t="s">
        <v>51</v>
      </c>
      <c r="C69" s="69"/>
      <c r="D69" s="37" t="s">
        <v>9</v>
      </c>
      <c r="E69" s="43">
        <v>2</v>
      </c>
      <c r="F69" s="55"/>
      <c r="G69" s="56"/>
      <c r="H69" s="51">
        <f t="shared" si="6"/>
        <v>0</v>
      </c>
      <c r="I69" s="52">
        <f t="shared" si="7"/>
        <v>0</v>
      </c>
    </row>
    <row r="70" spans="1:9" ht="15">
      <c r="A70" s="75">
        <f t="shared" si="8"/>
        <v>37</v>
      </c>
      <c r="B70" s="35" t="s">
        <v>52</v>
      </c>
      <c r="C70" s="69"/>
      <c r="D70" s="37" t="s">
        <v>9</v>
      </c>
      <c r="E70" s="43">
        <v>2</v>
      </c>
      <c r="F70" s="55"/>
      <c r="G70" s="56"/>
      <c r="H70" s="51">
        <f t="shared" si="6"/>
        <v>0</v>
      </c>
      <c r="I70" s="52">
        <f t="shared" si="7"/>
        <v>0</v>
      </c>
    </row>
    <row r="71" spans="1:9" ht="15">
      <c r="A71" s="75">
        <f t="shared" si="8"/>
        <v>38</v>
      </c>
      <c r="B71" s="35" t="s">
        <v>53</v>
      </c>
      <c r="C71" s="69"/>
      <c r="D71" s="37" t="s">
        <v>9</v>
      </c>
      <c r="E71" s="43">
        <v>2</v>
      </c>
      <c r="F71" s="55"/>
      <c r="G71" s="56"/>
      <c r="H71" s="51">
        <f t="shared" si="6"/>
        <v>0</v>
      </c>
      <c r="I71" s="52">
        <f t="shared" si="7"/>
        <v>0</v>
      </c>
    </row>
    <row r="72" spans="1:9" ht="15">
      <c r="A72" s="75">
        <f t="shared" si="8"/>
        <v>39</v>
      </c>
      <c r="B72" s="35" t="s">
        <v>44</v>
      </c>
      <c r="C72" s="69"/>
      <c r="D72" s="37" t="s">
        <v>9</v>
      </c>
      <c r="E72" s="43">
        <v>2</v>
      </c>
      <c r="F72" s="55"/>
      <c r="G72" s="56"/>
      <c r="H72" s="51">
        <f t="shared" si="6"/>
        <v>0</v>
      </c>
      <c r="I72" s="52">
        <f t="shared" si="7"/>
        <v>0</v>
      </c>
    </row>
    <row r="73" spans="1:9" ht="15">
      <c r="A73" s="75">
        <f t="shared" si="8"/>
        <v>40</v>
      </c>
      <c r="B73" s="35" t="s">
        <v>45</v>
      </c>
      <c r="C73" s="69"/>
      <c r="D73" s="37" t="s">
        <v>9</v>
      </c>
      <c r="E73" s="43">
        <v>4</v>
      </c>
      <c r="F73" s="55"/>
      <c r="G73" s="56"/>
      <c r="H73" s="51">
        <f t="shared" si="6"/>
        <v>0</v>
      </c>
      <c r="I73" s="52">
        <f t="shared" si="7"/>
        <v>0</v>
      </c>
    </row>
    <row r="74" spans="1:9" ht="15">
      <c r="A74" s="75">
        <f t="shared" si="8"/>
        <v>41</v>
      </c>
      <c r="B74" s="35" t="s">
        <v>46</v>
      </c>
      <c r="C74" s="69"/>
      <c r="D74" s="37" t="s">
        <v>9</v>
      </c>
      <c r="E74" s="43">
        <v>2</v>
      </c>
      <c r="F74" s="55"/>
      <c r="G74" s="56"/>
      <c r="H74" s="51">
        <f t="shared" si="6"/>
        <v>0</v>
      </c>
      <c r="I74" s="52">
        <f t="shared" si="7"/>
        <v>0</v>
      </c>
    </row>
    <row r="75" spans="1:9" ht="15">
      <c r="A75" s="75">
        <f t="shared" si="8"/>
        <v>42</v>
      </c>
      <c r="B75" s="35" t="s">
        <v>47</v>
      </c>
      <c r="C75" s="69"/>
      <c r="D75" s="37" t="s">
        <v>9</v>
      </c>
      <c r="E75" s="43">
        <v>2</v>
      </c>
      <c r="F75" s="55"/>
      <c r="G75" s="56"/>
      <c r="H75" s="51">
        <f t="shared" si="6"/>
        <v>0</v>
      </c>
      <c r="I75" s="52">
        <f t="shared" si="7"/>
        <v>0</v>
      </c>
    </row>
    <row r="76" spans="1:9" ht="15">
      <c r="A76" s="75">
        <f t="shared" si="8"/>
        <v>43</v>
      </c>
      <c r="B76" s="35" t="s">
        <v>48</v>
      </c>
      <c r="C76" s="69"/>
      <c r="D76" s="37" t="s">
        <v>9</v>
      </c>
      <c r="E76" s="43">
        <v>4</v>
      </c>
      <c r="F76" s="55"/>
      <c r="G76" s="56"/>
      <c r="H76" s="51">
        <f>E76*F76</f>
        <v>0</v>
      </c>
      <c r="I76" s="52">
        <f>E76*G76</f>
        <v>0</v>
      </c>
    </row>
    <row r="77" spans="1:9" ht="15">
      <c r="A77" s="75">
        <f t="shared" si="8"/>
        <v>44</v>
      </c>
      <c r="B77" s="35" t="s">
        <v>49</v>
      </c>
      <c r="C77" s="69"/>
      <c r="D77" s="37" t="s">
        <v>9</v>
      </c>
      <c r="E77" s="43">
        <v>4</v>
      </c>
      <c r="F77" s="55"/>
      <c r="G77" s="56"/>
      <c r="H77" s="51">
        <f>E77*F77</f>
        <v>0</v>
      </c>
      <c r="I77" s="52">
        <f>E77*G77</f>
        <v>0</v>
      </c>
    </row>
    <row r="78" spans="1:9" ht="30">
      <c r="A78" s="75">
        <f t="shared" si="8"/>
        <v>45</v>
      </c>
      <c r="B78" s="35" t="s">
        <v>93</v>
      </c>
      <c r="C78" s="69"/>
      <c r="D78" s="37" t="s">
        <v>9</v>
      </c>
      <c r="E78" s="43">
        <v>3</v>
      </c>
      <c r="F78" s="55"/>
      <c r="G78" s="56"/>
      <c r="H78" s="51">
        <f t="shared" si="6"/>
        <v>0</v>
      </c>
      <c r="I78" s="52">
        <f t="shared" si="7"/>
        <v>0</v>
      </c>
    </row>
    <row r="79" spans="1:9" ht="15">
      <c r="A79" s="75">
        <f t="shared" si="8"/>
        <v>46</v>
      </c>
      <c r="B79" s="35" t="s">
        <v>43</v>
      </c>
      <c r="C79" s="69"/>
      <c r="D79" s="37" t="s">
        <v>9</v>
      </c>
      <c r="E79" s="43">
        <v>21</v>
      </c>
      <c r="F79" s="55"/>
      <c r="G79" s="56"/>
      <c r="H79" s="51">
        <f>E79*F79</f>
        <v>0</v>
      </c>
      <c r="I79" s="52">
        <f>E79*G79</f>
        <v>0</v>
      </c>
    </row>
    <row r="80" spans="1:9" ht="15">
      <c r="A80" s="75">
        <f t="shared" si="8"/>
        <v>47</v>
      </c>
      <c r="B80" s="35" t="s">
        <v>94</v>
      </c>
      <c r="C80" s="69"/>
      <c r="D80" s="37" t="s">
        <v>9</v>
      </c>
      <c r="E80" s="43">
        <v>21</v>
      </c>
      <c r="F80" s="55"/>
      <c r="G80" s="56"/>
      <c r="H80" s="51">
        <f t="shared" si="6"/>
        <v>0</v>
      </c>
      <c r="I80" s="52">
        <f t="shared" si="7"/>
        <v>0</v>
      </c>
    </row>
    <row r="81" spans="1:9" ht="15">
      <c r="A81" s="75">
        <f t="shared" si="8"/>
        <v>48</v>
      </c>
      <c r="B81" s="35" t="s">
        <v>42</v>
      </c>
      <c r="C81" s="68"/>
      <c r="D81" s="37" t="s">
        <v>9</v>
      </c>
      <c r="E81" s="42">
        <v>3</v>
      </c>
      <c r="F81" s="55"/>
      <c r="G81" s="56"/>
      <c r="H81" s="51">
        <f>E81*F81</f>
        <v>0</v>
      </c>
      <c r="I81" s="52">
        <f>E81*G81</f>
        <v>0</v>
      </c>
    </row>
    <row r="82" spans="1:9" ht="15">
      <c r="A82" s="75">
        <f t="shared" si="8"/>
        <v>49</v>
      </c>
      <c r="B82" s="35" t="s">
        <v>86</v>
      </c>
      <c r="C82" s="69"/>
      <c r="D82" s="37" t="s">
        <v>9</v>
      </c>
      <c r="E82" s="43">
        <v>2</v>
      </c>
      <c r="F82" s="55"/>
      <c r="G82" s="56"/>
      <c r="H82" s="51">
        <f>E82*F82</f>
        <v>0</v>
      </c>
      <c r="I82" s="52">
        <f>E82*G82</f>
        <v>0</v>
      </c>
    </row>
    <row r="83" spans="1:9" ht="15">
      <c r="A83" s="75">
        <f t="shared" si="8"/>
        <v>50</v>
      </c>
      <c r="B83" s="35" t="s">
        <v>35</v>
      </c>
      <c r="C83" s="69"/>
      <c r="D83" s="37" t="s">
        <v>9</v>
      </c>
      <c r="E83" s="43">
        <v>1</v>
      </c>
      <c r="F83" s="55"/>
      <c r="G83" s="56"/>
      <c r="H83" s="51">
        <f t="shared" si="6"/>
        <v>0</v>
      </c>
      <c r="I83" s="52">
        <f t="shared" si="7"/>
        <v>0</v>
      </c>
    </row>
    <row r="84" spans="1:9" ht="15">
      <c r="A84" s="75">
        <f t="shared" si="8"/>
        <v>51</v>
      </c>
      <c r="B84" s="35" t="s">
        <v>89</v>
      </c>
      <c r="C84" s="69" t="s">
        <v>90</v>
      </c>
      <c r="D84" s="37" t="s">
        <v>9</v>
      </c>
      <c r="E84" s="43">
        <v>1</v>
      </c>
      <c r="F84" s="55"/>
      <c r="G84" s="56"/>
      <c r="H84" s="51">
        <f>E84*F84</f>
        <v>0</v>
      </c>
      <c r="I84" s="52">
        <f>E84*G84</f>
        <v>0</v>
      </c>
    </row>
    <row r="85" spans="1:9" ht="15">
      <c r="A85" s="75">
        <f t="shared" si="8"/>
        <v>52</v>
      </c>
      <c r="B85" s="35" t="s">
        <v>99</v>
      </c>
      <c r="C85" s="69" t="s">
        <v>36</v>
      </c>
      <c r="D85" s="37" t="s">
        <v>9</v>
      </c>
      <c r="E85" s="43">
        <v>18</v>
      </c>
      <c r="F85" s="98"/>
      <c r="G85" s="56"/>
      <c r="H85" s="51">
        <f t="shared" si="6"/>
        <v>0</v>
      </c>
      <c r="I85" s="52">
        <f t="shared" si="7"/>
        <v>0</v>
      </c>
    </row>
    <row r="86" spans="1:9" ht="15">
      <c r="A86" s="75">
        <f t="shared" si="8"/>
        <v>53</v>
      </c>
      <c r="B86" s="35" t="s">
        <v>100</v>
      </c>
      <c r="C86" s="69" t="s">
        <v>36</v>
      </c>
      <c r="D86" s="37" t="s">
        <v>9</v>
      </c>
      <c r="E86" s="43">
        <v>5</v>
      </c>
      <c r="F86" s="98"/>
      <c r="G86" s="56"/>
      <c r="H86" s="51">
        <f t="shared" si="6"/>
        <v>0</v>
      </c>
      <c r="I86" s="52">
        <f t="shared" si="7"/>
        <v>0</v>
      </c>
    </row>
    <row r="87" spans="1:9" ht="15">
      <c r="A87" s="75">
        <f t="shared" si="8"/>
        <v>54</v>
      </c>
      <c r="B87" s="35" t="s">
        <v>101</v>
      </c>
      <c r="C87" s="69" t="s">
        <v>36</v>
      </c>
      <c r="D87" s="37" t="s">
        <v>9</v>
      </c>
      <c r="E87" s="43">
        <v>1</v>
      </c>
      <c r="F87" s="98"/>
      <c r="G87" s="56"/>
      <c r="H87" s="51">
        <f t="shared" si="6"/>
        <v>0</v>
      </c>
      <c r="I87" s="52">
        <f t="shared" si="7"/>
        <v>0</v>
      </c>
    </row>
    <row r="88" spans="1:9" ht="15">
      <c r="A88" s="75">
        <f t="shared" si="8"/>
        <v>55</v>
      </c>
      <c r="B88" s="35" t="s">
        <v>102</v>
      </c>
      <c r="C88" s="69" t="s">
        <v>36</v>
      </c>
      <c r="D88" s="37" t="s">
        <v>9</v>
      </c>
      <c r="E88" s="43">
        <v>23</v>
      </c>
      <c r="F88" s="98"/>
      <c r="G88" s="56"/>
      <c r="H88" s="51">
        <f t="shared" si="6"/>
        <v>0</v>
      </c>
      <c r="I88" s="52">
        <f t="shared" si="7"/>
        <v>0</v>
      </c>
    </row>
    <row r="89" spans="1:9" ht="15">
      <c r="A89" s="75"/>
      <c r="B89" s="34" t="s">
        <v>55</v>
      </c>
      <c r="C89" s="34"/>
      <c r="D89" s="33"/>
      <c r="E89" s="42"/>
      <c r="F89" s="55"/>
      <c r="G89" s="56"/>
      <c r="H89" s="51"/>
      <c r="I89" s="52"/>
    </row>
    <row r="90" spans="1:9" ht="75">
      <c r="A90" s="75">
        <f>A88+1</f>
        <v>56</v>
      </c>
      <c r="B90" s="35" t="s">
        <v>87</v>
      </c>
      <c r="C90" s="68" t="s">
        <v>88</v>
      </c>
      <c r="D90" s="33" t="s">
        <v>9</v>
      </c>
      <c r="E90" s="42">
        <v>1</v>
      </c>
      <c r="F90" s="55"/>
      <c r="G90" s="56"/>
      <c r="H90" s="51">
        <f>E90*F90</f>
        <v>0</v>
      </c>
      <c r="I90" s="52">
        <f>E90*G90</f>
        <v>0</v>
      </c>
    </row>
    <row r="91" spans="1:9" ht="15">
      <c r="A91" s="75">
        <f>A90+1</f>
        <v>57</v>
      </c>
      <c r="B91" s="35" t="s">
        <v>57</v>
      </c>
      <c r="C91" s="69" t="s">
        <v>39</v>
      </c>
      <c r="D91" s="37" t="s">
        <v>9</v>
      </c>
      <c r="E91" s="43">
        <v>1</v>
      </c>
      <c r="F91" s="55"/>
      <c r="G91" s="56"/>
      <c r="H91" s="51">
        <f>E91*F91</f>
        <v>0</v>
      </c>
      <c r="I91" s="52">
        <f>E91*G91</f>
        <v>0</v>
      </c>
    </row>
    <row r="92" spans="1:9" ht="15">
      <c r="A92" s="75"/>
      <c r="B92" s="34" t="s">
        <v>19</v>
      </c>
      <c r="C92" s="34"/>
      <c r="D92" s="33"/>
      <c r="E92" s="42"/>
      <c r="F92" s="55"/>
      <c r="G92" s="56"/>
      <c r="H92" s="51"/>
      <c r="I92" s="52"/>
    </row>
    <row r="93" spans="1:9" ht="30">
      <c r="A93" s="75">
        <f>A91+1</f>
        <v>58</v>
      </c>
      <c r="B93" s="35" t="s">
        <v>50</v>
      </c>
      <c r="C93" s="68"/>
      <c r="D93" s="33" t="s">
        <v>29</v>
      </c>
      <c r="E93" s="42">
        <v>250</v>
      </c>
      <c r="F93" s="55"/>
      <c r="G93" s="56"/>
      <c r="H93" s="51">
        <f>E93*F93</f>
        <v>0</v>
      </c>
      <c r="I93" s="52">
        <f>E93*G93</f>
        <v>0</v>
      </c>
    </row>
    <row r="94" spans="1:9" ht="15">
      <c r="A94" s="75">
        <f>A93+1</f>
        <v>59</v>
      </c>
      <c r="B94" s="35" t="s">
        <v>95</v>
      </c>
      <c r="C94" s="68"/>
      <c r="D94" s="33" t="s">
        <v>29</v>
      </c>
      <c r="E94" s="42">
        <v>1700</v>
      </c>
      <c r="F94" s="55"/>
      <c r="G94" s="56"/>
      <c r="H94" s="51">
        <f>E94*F94</f>
        <v>0</v>
      </c>
      <c r="I94" s="52">
        <f>E94*G94</f>
        <v>0</v>
      </c>
    </row>
    <row r="95" spans="1:9" ht="15">
      <c r="A95" s="75">
        <f>A94+1</f>
        <v>60</v>
      </c>
      <c r="B95" s="71" t="s">
        <v>96</v>
      </c>
      <c r="C95" s="68"/>
      <c r="D95" s="33" t="s">
        <v>9</v>
      </c>
      <c r="E95" s="42">
        <v>100</v>
      </c>
      <c r="F95" s="55"/>
      <c r="G95" s="56"/>
      <c r="H95" s="51">
        <f>E95*F95</f>
        <v>0</v>
      </c>
      <c r="I95" s="52">
        <f>E95*G95</f>
        <v>0</v>
      </c>
    </row>
    <row r="96" spans="1:9" ht="15">
      <c r="A96" s="75">
        <f>A95+1</f>
        <v>61</v>
      </c>
      <c r="B96" s="71" t="s">
        <v>97</v>
      </c>
      <c r="C96" s="68"/>
      <c r="D96" s="33" t="s">
        <v>9</v>
      </c>
      <c r="E96" s="42">
        <v>250</v>
      </c>
      <c r="F96" s="55"/>
      <c r="G96" s="56"/>
      <c r="H96" s="51">
        <f>E96*F96</f>
        <v>0</v>
      </c>
      <c r="I96" s="52">
        <f>E96*G96</f>
        <v>0</v>
      </c>
    </row>
    <row r="97" spans="1:9" ht="15">
      <c r="A97" s="75"/>
      <c r="B97" s="39" t="s">
        <v>14</v>
      </c>
      <c r="C97" s="39"/>
      <c r="D97" s="36"/>
      <c r="E97" s="43"/>
      <c r="F97" s="57"/>
      <c r="G97" s="58"/>
      <c r="H97" s="51"/>
      <c r="I97" s="52"/>
    </row>
    <row r="98" spans="1:9" ht="15">
      <c r="A98" s="75">
        <f>A96+1</f>
        <v>62</v>
      </c>
      <c r="B98" s="35" t="s">
        <v>11</v>
      </c>
      <c r="C98" s="69"/>
      <c r="D98" s="36" t="s">
        <v>15</v>
      </c>
      <c r="E98" s="43">
        <v>1</v>
      </c>
      <c r="F98" s="57"/>
      <c r="G98" s="58"/>
      <c r="H98" s="51">
        <f aca="true" t="shared" si="9" ref="H98:H105">E98*F98</f>
        <v>0</v>
      </c>
      <c r="I98" s="52">
        <f aca="true" t="shared" si="10" ref="I98:I105">E98*G98</f>
        <v>0</v>
      </c>
    </row>
    <row r="99" spans="1:9" ht="15">
      <c r="A99" s="75">
        <f>A98+1</f>
        <v>63</v>
      </c>
      <c r="B99" s="35" t="s">
        <v>12</v>
      </c>
      <c r="C99" s="69"/>
      <c r="D99" s="36" t="s">
        <v>15</v>
      </c>
      <c r="E99" s="43">
        <v>1</v>
      </c>
      <c r="F99" s="57"/>
      <c r="G99" s="58"/>
      <c r="H99" s="51">
        <f t="shared" si="9"/>
        <v>0</v>
      </c>
      <c r="I99" s="52">
        <f t="shared" si="10"/>
        <v>0</v>
      </c>
    </row>
    <row r="100" spans="1:9" ht="15">
      <c r="A100" s="75">
        <f aca="true" t="shared" si="11" ref="A100:A105">A99+1</f>
        <v>64</v>
      </c>
      <c r="B100" s="35" t="s">
        <v>64</v>
      </c>
      <c r="C100" s="69"/>
      <c r="D100" s="36" t="s">
        <v>15</v>
      </c>
      <c r="E100" s="43">
        <v>1</v>
      </c>
      <c r="F100" s="57"/>
      <c r="G100" s="58"/>
      <c r="H100" s="51">
        <f t="shared" si="9"/>
        <v>0</v>
      </c>
      <c r="I100" s="52">
        <f t="shared" si="10"/>
        <v>0</v>
      </c>
    </row>
    <row r="101" spans="1:9" ht="15">
      <c r="A101" s="75">
        <f t="shared" si="11"/>
        <v>65</v>
      </c>
      <c r="B101" s="35" t="s">
        <v>16</v>
      </c>
      <c r="C101" s="69"/>
      <c r="D101" s="36" t="s">
        <v>15</v>
      </c>
      <c r="E101" s="43">
        <v>1</v>
      </c>
      <c r="F101" s="57"/>
      <c r="G101" s="58"/>
      <c r="H101" s="51">
        <f t="shared" si="9"/>
        <v>0</v>
      </c>
      <c r="I101" s="52">
        <f t="shared" si="10"/>
        <v>0</v>
      </c>
    </row>
    <row r="102" spans="1:9" ht="15">
      <c r="A102" s="75">
        <f t="shared" si="11"/>
        <v>66</v>
      </c>
      <c r="B102" s="35" t="s">
        <v>17</v>
      </c>
      <c r="C102" s="69"/>
      <c r="D102" s="36" t="s">
        <v>15</v>
      </c>
      <c r="E102" s="43">
        <v>1</v>
      </c>
      <c r="F102" s="57"/>
      <c r="G102" s="58"/>
      <c r="H102" s="51">
        <f t="shared" si="9"/>
        <v>0</v>
      </c>
      <c r="I102" s="52">
        <f t="shared" si="10"/>
        <v>0</v>
      </c>
    </row>
    <row r="103" spans="1:9" ht="15">
      <c r="A103" s="75">
        <f t="shared" si="11"/>
        <v>67</v>
      </c>
      <c r="B103" s="35" t="s">
        <v>67</v>
      </c>
      <c r="C103" s="69"/>
      <c r="D103" s="36" t="s">
        <v>15</v>
      </c>
      <c r="E103" s="43">
        <v>1</v>
      </c>
      <c r="F103" s="57"/>
      <c r="G103" s="58"/>
      <c r="H103" s="51">
        <f t="shared" si="9"/>
        <v>0</v>
      </c>
      <c r="I103" s="52">
        <f t="shared" si="10"/>
        <v>0</v>
      </c>
    </row>
    <row r="104" spans="1:9" ht="15">
      <c r="A104" s="75">
        <f t="shared" si="11"/>
        <v>68</v>
      </c>
      <c r="B104" s="35" t="s">
        <v>18</v>
      </c>
      <c r="C104" s="69"/>
      <c r="D104" s="36" t="s">
        <v>15</v>
      </c>
      <c r="E104" s="43">
        <v>1</v>
      </c>
      <c r="F104" s="57"/>
      <c r="G104" s="58"/>
      <c r="H104" s="51">
        <f t="shared" si="9"/>
        <v>0</v>
      </c>
      <c r="I104" s="52">
        <f t="shared" si="10"/>
        <v>0</v>
      </c>
    </row>
    <row r="105" spans="1:9" ht="15">
      <c r="A105" s="75">
        <f t="shared" si="11"/>
        <v>69</v>
      </c>
      <c r="B105" s="35" t="s">
        <v>13</v>
      </c>
      <c r="C105" s="69"/>
      <c r="D105" s="36" t="s">
        <v>15</v>
      </c>
      <c r="E105" s="43">
        <v>1</v>
      </c>
      <c r="F105" s="57"/>
      <c r="G105" s="58"/>
      <c r="H105" s="51">
        <f t="shared" si="9"/>
        <v>0</v>
      </c>
      <c r="I105" s="52">
        <f t="shared" si="10"/>
        <v>0</v>
      </c>
    </row>
    <row r="106" spans="1:9" ht="15">
      <c r="A106" s="82"/>
      <c r="B106" s="44" t="s">
        <v>25</v>
      </c>
      <c r="C106" s="70"/>
      <c r="D106" s="38"/>
      <c r="E106" s="73"/>
      <c r="F106" s="59"/>
      <c r="G106" s="60"/>
      <c r="H106" s="53">
        <f>SUM(H64:H105)</f>
        <v>0</v>
      </c>
      <c r="I106" s="54">
        <f>SUM(I64:I105)</f>
        <v>0</v>
      </c>
    </row>
    <row r="107" spans="1:9" ht="17.25">
      <c r="A107" s="84"/>
      <c r="B107" s="85" t="s">
        <v>76</v>
      </c>
      <c r="C107" s="86"/>
      <c r="D107" s="87"/>
      <c r="E107" s="87"/>
      <c r="F107" s="88"/>
      <c r="G107" s="89"/>
      <c r="H107" s="89"/>
      <c r="I107" s="90"/>
    </row>
    <row r="108" spans="1:9" ht="15">
      <c r="A108" s="75">
        <f>A105+1</f>
        <v>70</v>
      </c>
      <c r="B108" s="71" t="s">
        <v>68</v>
      </c>
      <c r="C108" s="69"/>
      <c r="D108" s="37" t="s">
        <v>15</v>
      </c>
      <c r="E108" s="43">
        <v>1</v>
      </c>
      <c r="F108" s="55"/>
      <c r="G108" s="56"/>
      <c r="H108" s="51">
        <f>E108*F108</f>
        <v>0</v>
      </c>
      <c r="I108" s="52">
        <f>E108*G108</f>
        <v>0</v>
      </c>
    </row>
    <row r="109" spans="1:9" ht="15">
      <c r="A109" s="75">
        <f>A108+1</f>
        <v>71</v>
      </c>
      <c r="B109" s="71" t="s">
        <v>98</v>
      </c>
      <c r="C109" s="69"/>
      <c r="D109" s="37" t="s">
        <v>15</v>
      </c>
      <c r="E109" s="43">
        <v>1</v>
      </c>
      <c r="F109" s="55"/>
      <c r="G109" s="56"/>
      <c r="H109" s="51">
        <f>E109*F109</f>
        <v>0</v>
      </c>
      <c r="I109" s="52">
        <f>E109*G109</f>
        <v>0</v>
      </c>
    </row>
    <row r="110" spans="1:9" ht="15">
      <c r="A110" s="75">
        <f>A109+1</f>
        <v>72</v>
      </c>
      <c r="B110" s="35" t="s">
        <v>62</v>
      </c>
      <c r="C110" s="69"/>
      <c r="D110" s="36" t="s">
        <v>15</v>
      </c>
      <c r="E110" s="43">
        <v>1</v>
      </c>
      <c r="F110" s="57"/>
      <c r="G110" s="58"/>
      <c r="H110" s="51">
        <f>E110*F110</f>
        <v>0</v>
      </c>
      <c r="I110" s="52">
        <f>E110*G110</f>
        <v>0</v>
      </c>
    </row>
    <row r="111" spans="1:9" ht="15">
      <c r="A111" s="75">
        <f>A110+1</f>
        <v>73</v>
      </c>
      <c r="B111" s="35" t="s">
        <v>63</v>
      </c>
      <c r="C111" s="69"/>
      <c r="D111" s="36" t="s">
        <v>15</v>
      </c>
      <c r="E111" s="43">
        <v>1</v>
      </c>
      <c r="F111" s="57"/>
      <c r="G111" s="58"/>
      <c r="H111" s="51">
        <f>E111*F111</f>
        <v>0</v>
      </c>
      <c r="I111" s="52">
        <f>E111*G111</f>
        <v>0</v>
      </c>
    </row>
    <row r="112" spans="1:9" ht="15">
      <c r="A112" s="75">
        <f>A111+1</f>
        <v>74</v>
      </c>
      <c r="B112" s="35" t="s">
        <v>66</v>
      </c>
      <c r="C112" s="69"/>
      <c r="D112" s="36" t="s">
        <v>15</v>
      </c>
      <c r="E112" s="43">
        <v>1</v>
      </c>
      <c r="F112" s="57"/>
      <c r="G112" s="58"/>
      <c r="H112" s="51">
        <f>E112*F112</f>
        <v>0</v>
      </c>
      <c r="I112" s="52">
        <f>E112*G112</f>
        <v>0</v>
      </c>
    </row>
    <row r="113" spans="1:9" ht="15">
      <c r="A113" s="82"/>
      <c r="B113" s="44" t="s">
        <v>77</v>
      </c>
      <c r="C113" s="70"/>
      <c r="D113" s="38"/>
      <c r="E113" s="73"/>
      <c r="F113" s="59"/>
      <c r="G113" s="60"/>
      <c r="H113" s="53">
        <f>SUM(H108:H112)</f>
        <v>0</v>
      </c>
      <c r="I113" s="54">
        <f>SUM(I108:I112)</f>
        <v>0</v>
      </c>
    </row>
    <row r="114" spans="1:9" ht="17.25">
      <c r="A114" s="75"/>
      <c r="B114" s="32" t="s">
        <v>103</v>
      </c>
      <c r="C114" s="67"/>
      <c r="D114" s="33"/>
      <c r="E114" s="42"/>
      <c r="F114" s="55"/>
      <c r="G114" s="56"/>
      <c r="H114" s="51"/>
      <c r="I114" s="52"/>
    </row>
    <row r="115" spans="1:9" ht="15">
      <c r="A115" s="75"/>
      <c r="B115" s="34" t="s">
        <v>104</v>
      </c>
      <c r="C115" s="34"/>
      <c r="D115" s="33"/>
      <c r="E115" s="42"/>
      <c r="F115" s="55"/>
      <c r="G115" s="56"/>
      <c r="H115" s="51"/>
      <c r="I115" s="52"/>
    </row>
    <row r="116" spans="1:9" ht="30">
      <c r="A116" s="75">
        <f>A112+1</f>
        <v>75</v>
      </c>
      <c r="B116" s="71" t="s">
        <v>81</v>
      </c>
      <c r="C116" s="72"/>
      <c r="D116" s="37" t="s">
        <v>9</v>
      </c>
      <c r="E116" s="43">
        <v>13</v>
      </c>
      <c r="F116" s="55"/>
      <c r="G116" s="56"/>
      <c r="H116" s="51">
        <f aca="true" t="shared" si="12" ref="H116:H121">E116*F116</f>
        <v>0</v>
      </c>
      <c r="I116" s="52">
        <f aca="true" t="shared" si="13" ref="I116:I121">E116*G116</f>
        <v>0</v>
      </c>
    </row>
    <row r="117" spans="1:9" ht="15">
      <c r="A117" s="75">
        <f>A116+1</f>
        <v>76</v>
      </c>
      <c r="B117" s="71" t="s">
        <v>38</v>
      </c>
      <c r="C117" s="72"/>
      <c r="D117" s="37" t="s">
        <v>9</v>
      </c>
      <c r="E117" s="43">
        <f>E116</f>
        <v>13</v>
      </c>
      <c r="F117" s="55"/>
      <c r="G117" s="56"/>
      <c r="H117" s="51">
        <f t="shared" si="12"/>
        <v>0</v>
      </c>
      <c r="I117" s="52">
        <f t="shared" si="13"/>
        <v>0</v>
      </c>
    </row>
    <row r="118" spans="1:9" ht="15">
      <c r="A118" s="75">
        <f>A117+1</f>
        <v>77</v>
      </c>
      <c r="B118" s="71" t="s">
        <v>33</v>
      </c>
      <c r="C118" s="72"/>
      <c r="D118" s="37" t="s">
        <v>9</v>
      </c>
      <c r="E118" s="43">
        <v>7</v>
      </c>
      <c r="F118" s="55"/>
      <c r="G118" s="56"/>
      <c r="H118" s="51">
        <f t="shared" si="12"/>
        <v>0</v>
      </c>
      <c r="I118" s="52">
        <f t="shared" si="13"/>
        <v>0</v>
      </c>
    </row>
    <row r="119" spans="1:9" ht="15">
      <c r="A119" s="75">
        <f>A118+1</f>
        <v>78</v>
      </c>
      <c r="B119" s="35" t="s">
        <v>84</v>
      </c>
      <c r="C119" s="69"/>
      <c r="D119" s="37" t="s">
        <v>9</v>
      </c>
      <c r="E119" s="43">
        <f>E118</f>
        <v>7</v>
      </c>
      <c r="F119" s="55"/>
      <c r="G119" s="56"/>
      <c r="H119" s="51">
        <f t="shared" si="12"/>
        <v>0</v>
      </c>
      <c r="I119" s="52">
        <f t="shared" si="13"/>
        <v>0</v>
      </c>
    </row>
    <row r="120" spans="1:9" ht="15">
      <c r="A120" s="75">
        <f>A119+1</f>
        <v>79</v>
      </c>
      <c r="B120" s="71" t="s">
        <v>61</v>
      </c>
      <c r="C120" s="72"/>
      <c r="D120" s="37" t="s">
        <v>9</v>
      </c>
      <c r="E120" s="43">
        <v>91</v>
      </c>
      <c r="F120" s="55"/>
      <c r="G120" s="56"/>
      <c r="H120" s="51">
        <f t="shared" si="12"/>
        <v>0</v>
      </c>
      <c r="I120" s="52">
        <f t="shared" si="13"/>
        <v>0</v>
      </c>
    </row>
    <row r="121" spans="1:9" ht="15">
      <c r="A121" s="75">
        <f>A120+1</f>
        <v>80</v>
      </c>
      <c r="B121" s="71" t="s">
        <v>37</v>
      </c>
      <c r="C121" s="72"/>
      <c r="D121" s="37" t="s">
        <v>9</v>
      </c>
      <c r="E121" s="43">
        <v>8</v>
      </c>
      <c r="F121" s="55"/>
      <c r="G121" s="56"/>
      <c r="H121" s="51">
        <f t="shared" si="12"/>
        <v>0</v>
      </c>
      <c r="I121" s="52">
        <f t="shared" si="13"/>
        <v>0</v>
      </c>
    </row>
    <row r="122" spans="1:9" ht="15">
      <c r="A122" s="75"/>
      <c r="B122" s="91" t="s">
        <v>106</v>
      </c>
      <c r="C122" s="91"/>
      <c r="D122" s="33"/>
      <c r="E122" s="42"/>
      <c r="F122" s="55"/>
      <c r="G122" s="56"/>
      <c r="H122" s="51"/>
      <c r="I122" s="52"/>
    </row>
    <row r="123" spans="1:9" ht="15">
      <c r="A123" s="75">
        <f>A121+1</f>
        <v>81</v>
      </c>
      <c r="B123" s="71" t="s">
        <v>92</v>
      </c>
      <c r="C123" s="92"/>
      <c r="D123" s="33" t="s">
        <v>29</v>
      </c>
      <c r="E123" s="42">
        <v>300</v>
      </c>
      <c r="F123" s="55"/>
      <c r="G123" s="56"/>
      <c r="H123" s="51">
        <f>E123*F123</f>
        <v>0</v>
      </c>
      <c r="I123" s="52">
        <f>E123*G123</f>
        <v>0</v>
      </c>
    </row>
    <row r="124" spans="1:9" ht="15">
      <c r="A124" s="75">
        <f>A123+1</f>
        <v>82</v>
      </c>
      <c r="B124" s="71" t="s">
        <v>91</v>
      </c>
      <c r="C124" s="92"/>
      <c r="D124" s="33" t="s">
        <v>29</v>
      </c>
      <c r="E124" s="42">
        <v>800</v>
      </c>
      <c r="F124" s="55"/>
      <c r="G124" s="56"/>
      <c r="H124" s="51">
        <f>E124*F124</f>
        <v>0</v>
      </c>
      <c r="I124" s="52">
        <f>E124*G124</f>
        <v>0</v>
      </c>
    </row>
    <row r="125" spans="1:9" ht="15">
      <c r="A125" s="75">
        <f>A124+1</f>
        <v>83</v>
      </c>
      <c r="B125" s="71" t="s">
        <v>96</v>
      </c>
      <c r="C125" s="92"/>
      <c r="D125" s="33" t="s">
        <v>9</v>
      </c>
      <c r="E125" s="42">
        <v>250</v>
      </c>
      <c r="F125" s="55"/>
      <c r="G125" s="56"/>
      <c r="H125" s="51">
        <f>E125*F125</f>
        <v>0</v>
      </c>
      <c r="I125" s="52">
        <f>E125*G125</f>
        <v>0</v>
      </c>
    </row>
    <row r="126" spans="1:9" ht="15">
      <c r="A126" s="75">
        <f>A125+1</f>
        <v>84</v>
      </c>
      <c r="B126" s="71" t="s">
        <v>97</v>
      </c>
      <c r="C126" s="92"/>
      <c r="D126" s="33" t="s">
        <v>9</v>
      </c>
      <c r="E126" s="42">
        <v>200</v>
      </c>
      <c r="F126" s="55"/>
      <c r="G126" s="56"/>
      <c r="H126" s="51">
        <f>E126*F126</f>
        <v>0</v>
      </c>
      <c r="I126" s="52">
        <f>E126*G126</f>
        <v>0</v>
      </c>
    </row>
    <row r="127" spans="1:9" ht="15">
      <c r="A127" s="75"/>
      <c r="B127" s="91" t="s">
        <v>105</v>
      </c>
      <c r="C127" s="91"/>
      <c r="D127" s="33"/>
      <c r="E127" s="42"/>
      <c r="F127" s="55"/>
      <c r="G127" s="56"/>
      <c r="H127" s="51"/>
      <c r="I127" s="52"/>
    </row>
    <row r="128" spans="1:9" ht="30">
      <c r="A128" s="75">
        <f>A126+1</f>
        <v>85</v>
      </c>
      <c r="B128" s="71" t="s">
        <v>74</v>
      </c>
      <c r="C128" s="72" t="s">
        <v>75</v>
      </c>
      <c r="D128" s="37" t="s">
        <v>9</v>
      </c>
      <c r="E128" s="43">
        <v>4</v>
      </c>
      <c r="F128" s="55"/>
      <c r="G128" s="56"/>
      <c r="H128" s="51">
        <f aca="true" t="shared" si="14" ref="H128:H134">E128*F128</f>
        <v>0</v>
      </c>
      <c r="I128" s="52">
        <f aca="true" t="shared" si="15" ref="I128:I134">E128*G128</f>
        <v>0</v>
      </c>
    </row>
    <row r="129" spans="1:9" ht="15">
      <c r="A129" s="75">
        <f aca="true" t="shared" si="16" ref="A129:A134">A128+1</f>
        <v>86</v>
      </c>
      <c r="B129" s="71" t="s">
        <v>58</v>
      </c>
      <c r="C129" s="72"/>
      <c r="D129" s="37" t="s">
        <v>9</v>
      </c>
      <c r="E129" s="43">
        <v>4</v>
      </c>
      <c r="F129" s="55"/>
      <c r="G129" s="56"/>
      <c r="H129" s="51">
        <f t="shared" si="14"/>
        <v>0</v>
      </c>
      <c r="I129" s="52">
        <f t="shared" si="15"/>
        <v>0</v>
      </c>
    </row>
    <row r="130" spans="1:9" ht="30">
      <c r="A130" s="75">
        <f t="shared" si="16"/>
        <v>87</v>
      </c>
      <c r="B130" s="71" t="s">
        <v>60</v>
      </c>
      <c r="C130" s="72" t="s">
        <v>59</v>
      </c>
      <c r="D130" s="37" t="s">
        <v>9</v>
      </c>
      <c r="E130" s="43">
        <v>12</v>
      </c>
      <c r="F130" s="55"/>
      <c r="G130" s="56"/>
      <c r="H130" s="51">
        <f t="shared" si="14"/>
        <v>0</v>
      </c>
      <c r="I130" s="52">
        <f t="shared" si="15"/>
        <v>0</v>
      </c>
    </row>
    <row r="131" spans="1:9" ht="15">
      <c r="A131" s="75">
        <f t="shared" si="16"/>
        <v>88</v>
      </c>
      <c r="B131" s="71" t="s">
        <v>58</v>
      </c>
      <c r="C131" s="72"/>
      <c r="D131" s="37" t="s">
        <v>9</v>
      </c>
      <c r="E131" s="43">
        <v>12</v>
      </c>
      <c r="F131" s="55"/>
      <c r="G131" s="56"/>
      <c r="H131" s="51">
        <f t="shared" si="14"/>
        <v>0</v>
      </c>
      <c r="I131" s="52">
        <f t="shared" si="15"/>
        <v>0</v>
      </c>
    </row>
    <row r="132" spans="1:9" ht="15">
      <c r="A132" s="75">
        <f t="shared" si="16"/>
        <v>89</v>
      </c>
      <c r="B132" s="35" t="s">
        <v>43</v>
      </c>
      <c r="C132" s="69"/>
      <c r="D132" s="37" t="s">
        <v>9</v>
      </c>
      <c r="E132" s="43">
        <v>16</v>
      </c>
      <c r="F132" s="55"/>
      <c r="G132" s="56"/>
      <c r="H132" s="51">
        <f t="shared" si="14"/>
        <v>0</v>
      </c>
      <c r="I132" s="52">
        <f t="shared" si="15"/>
        <v>0</v>
      </c>
    </row>
    <row r="133" spans="1:9" ht="15">
      <c r="A133" s="75">
        <f t="shared" si="16"/>
        <v>90</v>
      </c>
      <c r="B133" s="35" t="s">
        <v>94</v>
      </c>
      <c r="C133" s="69"/>
      <c r="D133" s="37" t="s">
        <v>9</v>
      </c>
      <c r="E133" s="43">
        <v>16</v>
      </c>
      <c r="F133" s="55"/>
      <c r="G133" s="56"/>
      <c r="H133" s="51">
        <f t="shared" si="14"/>
        <v>0</v>
      </c>
      <c r="I133" s="52">
        <f t="shared" si="15"/>
        <v>0</v>
      </c>
    </row>
    <row r="134" spans="1:9" ht="15">
      <c r="A134" s="75">
        <f t="shared" si="16"/>
        <v>91</v>
      </c>
      <c r="B134" s="71" t="s">
        <v>30</v>
      </c>
      <c r="C134" s="72" t="s">
        <v>39</v>
      </c>
      <c r="D134" s="37" t="s">
        <v>9</v>
      </c>
      <c r="E134" s="43">
        <v>19</v>
      </c>
      <c r="F134" s="55"/>
      <c r="G134" s="56"/>
      <c r="H134" s="51">
        <f t="shared" si="14"/>
        <v>0</v>
      </c>
      <c r="I134" s="52">
        <f t="shared" si="15"/>
        <v>0</v>
      </c>
    </row>
    <row r="135" spans="1:9" ht="15">
      <c r="A135" s="75"/>
      <c r="B135" s="34" t="s">
        <v>107</v>
      </c>
      <c r="C135" s="34"/>
      <c r="D135" s="33"/>
      <c r="E135" s="42"/>
      <c r="F135" s="55"/>
      <c r="G135" s="56"/>
      <c r="H135" s="51"/>
      <c r="I135" s="52"/>
    </row>
    <row r="136" spans="1:9" ht="15">
      <c r="A136" s="75">
        <f>A134+1</f>
        <v>92</v>
      </c>
      <c r="B136" s="35" t="s">
        <v>95</v>
      </c>
      <c r="C136" s="68"/>
      <c r="D136" s="33" t="s">
        <v>29</v>
      </c>
      <c r="E136" s="42">
        <v>1500</v>
      </c>
      <c r="F136" s="55"/>
      <c r="G136" s="56"/>
      <c r="H136" s="51">
        <f>E136*F136</f>
        <v>0</v>
      </c>
      <c r="I136" s="52">
        <f>E136*G136</f>
        <v>0</v>
      </c>
    </row>
    <row r="137" spans="1:9" ht="15">
      <c r="A137" s="75">
        <f>A136+1</f>
        <v>93</v>
      </c>
      <c r="B137" s="71" t="s">
        <v>96</v>
      </c>
      <c r="C137" s="68"/>
      <c r="D137" s="33" t="s">
        <v>9</v>
      </c>
      <c r="E137" s="42">
        <v>100</v>
      </c>
      <c r="F137" s="55"/>
      <c r="G137" s="56"/>
      <c r="H137" s="51">
        <f>E137*F137</f>
        <v>0</v>
      </c>
      <c r="I137" s="52">
        <f>E137*G137</f>
        <v>0</v>
      </c>
    </row>
    <row r="138" spans="1:9" ht="15">
      <c r="A138" s="75">
        <f>A137+1</f>
        <v>94</v>
      </c>
      <c r="B138" s="71" t="s">
        <v>97</v>
      </c>
      <c r="C138" s="68"/>
      <c r="D138" s="33" t="s">
        <v>9</v>
      </c>
      <c r="E138" s="42">
        <v>150</v>
      </c>
      <c r="F138" s="55"/>
      <c r="G138" s="56"/>
      <c r="H138" s="51">
        <f>E138*F138</f>
        <v>0</v>
      </c>
      <c r="I138" s="52">
        <f>E138*G138</f>
        <v>0</v>
      </c>
    </row>
    <row r="139" spans="1:9" ht="15">
      <c r="A139" s="82"/>
      <c r="B139" s="44" t="s">
        <v>114</v>
      </c>
      <c r="C139" s="70"/>
      <c r="D139" s="38"/>
      <c r="E139" s="73"/>
      <c r="F139" s="59"/>
      <c r="G139" s="60"/>
      <c r="H139" s="53">
        <f>SUM(H116:H138)</f>
        <v>0</v>
      </c>
      <c r="I139" s="54">
        <f>SUM(I116:I138)</f>
        <v>0</v>
      </c>
    </row>
  </sheetData>
  <sheetProtection/>
  <protectedRanges>
    <protectedRange sqref="E31:E34 E64:E82 E29 E93:E94 E91 E84:E88 E136 E118:E120 E128:E134 E37:E44" name="Oblast1"/>
    <protectedRange sqref="E35:E36" name="Oblast1_1"/>
    <protectedRange sqref="E90 E108:E109 E47:E50 E95:E96 E137:E138 E123:E126" name="Oblast1_2"/>
    <protectedRange sqref="E30" name="Oblast1_3"/>
    <protectedRange sqref="E45 E83" name="Oblast1_7"/>
    <protectedRange sqref="E116:E117 E121" name="Oblast1_8"/>
  </protectedRanges>
  <mergeCells count="12">
    <mergeCell ref="A23:I23"/>
    <mergeCell ref="A4:I4"/>
    <mergeCell ref="A6:I6"/>
    <mergeCell ref="A7:I7"/>
    <mergeCell ref="A8:I8"/>
    <mergeCell ref="A9:I9"/>
    <mergeCell ref="B13:G13"/>
    <mergeCell ref="B14:G14"/>
    <mergeCell ref="B22:I22"/>
    <mergeCell ref="B15:G15"/>
    <mergeCell ref="B18:G18"/>
    <mergeCell ref="A10:B10"/>
  </mergeCell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66" r:id="rId1"/>
  <rowBreaks count="4" manualBreakCount="4">
    <brk id="24" max="255" man="1"/>
    <brk id="61" max="255" man="1"/>
    <brk id="106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Beran</dc:creator>
  <cp:keywords/>
  <dc:description/>
  <cp:lastModifiedBy>zoubek</cp:lastModifiedBy>
  <cp:lastPrinted>2018-10-03T09:15:41Z</cp:lastPrinted>
  <dcterms:created xsi:type="dcterms:W3CDTF">2017-04-18T07:54:55Z</dcterms:created>
  <dcterms:modified xsi:type="dcterms:W3CDTF">2018-10-04T10:49:28Z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