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_PROJEKTY\ZKP180021_SLŠ_ŽLUTICE\ROZPOČET\"/>
    </mc:Choice>
  </mc:AlternateContent>
  <bookViews>
    <workbookView xWindow="0" yWindow="0" windowWidth="28800" windowHeight="11925" tabRatio="500"/>
  </bookViews>
  <sheets>
    <sheet name="List1" sheetId="1" r:id="rId1"/>
  </sheets>
  <definedNames>
    <definedName name="_xlnm.Print_Titles" localSheetId="0">List1!$21:$23</definedName>
    <definedName name="_xlnm.Print_Area" localSheetId="0">List1!$A$1:$I$115</definedName>
    <definedName name="Print_Area_0" localSheetId="0">List1!$A$1:$J$54</definedName>
    <definedName name="Print_Area_0_0" localSheetId="0">List1!$A$1:$I$54</definedName>
    <definedName name="Print_Area_0_0_0" localSheetId="0">List1!$A$1:$I$54</definedName>
    <definedName name="Print_Area_0_0_0_0" localSheetId="0">List1!$A$1:$I$54</definedName>
    <definedName name="Print_Area_0_0_0_0_0" localSheetId="0">List1!$A$1:$I$54</definedName>
    <definedName name="Print_Area_0_0_0_0_0_0" localSheetId="0">List1!$A$1:$I$54</definedName>
    <definedName name="Print_Area_0_0_0_0_0_0_0" localSheetId="0">List1!$A$1:$I$54</definedName>
    <definedName name="Print_Titles_0" localSheetId="0">List1!$21:$23</definedName>
    <definedName name="Print_Titles_0_0" localSheetId="0">List1!$21:$23</definedName>
    <definedName name="Print_Titles_0_0_0" localSheetId="0">List1!$21:$23</definedName>
    <definedName name="Print_Titles_0_0_0_0" localSheetId="0">List1!$21:$23</definedName>
    <definedName name="Print_Titles_0_0_0_0_0" localSheetId="0">List1!$21:$23</definedName>
    <definedName name="Print_Titles_0_0_0_0_0_0" localSheetId="0">List1!$21:$23</definedName>
    <definedName name="Print_Titles_0_0_0_0_0_0_0" localSheetId="0">List1!$21:$23</definedName>
    <definedName name="Print_Titles_0_0_0_0_0_0_0_0" localSheetId="0">List1!$21:$23</definedName>
  </definedNames>
  <calcPr calcId="162913"/>
</workbook>
</file>

<file path=xl/calcChain.xml><?xml version="1.0" encoding="utf-8"?>
<calcChain xmlns="http://schemas.openxmlformats.org/spreadsheetml/2006/main">
  <c r="I61" i="1" l="1"/>
  <c r="H61" i="1"/>
  <c r="I58" i="1"/>
  <c r="H58" i="1"/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4" i="1" s="1"/>
  <c r="A45" i="1" s="1"/>
  <c r="A47" i="1" s="1"/>
  <c r="A48" i="1" s="1"/>
  <c r="A49" i="1" s="1"/>
  <c r="A50" i="1" s="1"/>
  <c r="A51" i="1" s="1"/>
  <c r="A52" i="1" s="1"/>
  <c r="A53" i="1" s="1"/>
  <c r="A57" i="1" s="1"/>
  <c r="A58" i="1" l="1"/>
  <c r="A59" i="1" s="1"/>
  <c r="A60" i="1" s="1"/>
  <c r="H72" i="1"/>
  <c r="I72" i="1"/>
  <c r="H104" i="1"/>
  <c r="I104" i="1"/>
  <c r="A61" i="1" l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H79" i="1"/>
  <c r="I79" i="1"/>
  <c r="H38" i="1"/>
  <c r="I38" i="1"/>
  <c r="A77" i="1" l="1"/>
  <c r="A78" i="1" s="1"/>
  <c r="A79" i="1" s="1"/>
  <c r="A80" i="1" s="1"/>
  <c r="A81" i="1" s="1"/>
  <c r="A83" i="1" s="1"/>
  <c r="A84" i="1" s="1"/>
  <c r="A85" i="1" s="1"/>
  <c r="A86" i="1" s="1"/>
  <c r="A87" i="1" s="1"/>
  <c r="A88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7" i="1" s="1"/>
  <c r="A109" i="1" s="1"/>
  <c r="A110" i="1" s="1"/>
  <c r="A111" i="1" s="1"/>
  <c r="A112" i="1" s="1"/>
  <c r="A113" i="1" s="1"/>
  <c r="A114" i="1" s="1"/>
  <c r="H69" i="1"/>
  <c r="I69" i="1"/>
  <c r="H45" i="1"/>
  <c r="I45" i="1"/>
  <c r="H44" i="1"/>
  <c r="I44" i="1"/>
  <c r="H42" i="1"/>
  <c r="I42" i="1"/>
  <c r="H31" i="1"/>
  <c r="I31" i="1"/>
  <c r="H40" i="1" l="1"/>
  <c r="I41" i="1"/>
  <c r="I40" i="1"/>
  <c r="I47" i="1"/>
  <c r="H47" i="1"/>
  <c r="H41" i="1" l="1"/>
  <c r="I29" i="1"/>
  <c r="H29" i="1"/>
  <c r="I30" i="1"/>
  <c r="H30" i="1"/>
  <c r="I32" i="1"/>
  <c r="H32" i="1"/>
  <c r="I33" i="1"/>
  <c r="H33" i="1"/>
  <c r="I34" i="1"/>
  <c r="H34" i="1"/>
  <c r="I35" i="1"/>
  <c r="H35" i="1"/>
  <c r="I36" i="1"/>
  <c r="H36" i="1"/>
  <c r="I37" i="1"/>
  <c r="H37" i="1"/>
  <c r="I39" i="1"/>
  <c r="H39" i="1"/>
  <c r="I105" i="1"/>
  <c r="H105" i="1"/>
  <c r="I103" i="1"/>
  <c r="H103" i="1"/>
  <c r="I95" i="1"/>
  <c r="H95" i="1"/>
  <c r="I96" i="1"/>
  <c r="H96" i="1"/>
  <c r="I97" i="1"/>
  <c r="H97" i="1"/>
  <c r="I98" i="1"/>
  <c r="H98" i="1"/>
  <c r="I99" i="1"/>
  <c r="H99" i="1"/>
  <c r="I100" i="1"/>
  <c r="H100" i="1"/>
  <c r="I101" i="1"/>
  <c r="H101" i="1"/>
  <c r="I102" i="1"/>
  <c r="H102" i="1"/>
  <c r="I77" i="1"/>
  <c r="H77" i="1" l="1"/>
  <c r="H78" i="1"/>
  <c r="I78" i="1"/>
  <c r="I66" i="1"/>
  <c r="H66" i="1"/>
  <c r="H60" i="1"/>
  <c r="I60" i="1"/>
  <c r="I107" i="1"/>
  <c r="I93" i="1"/>
  <c r="I94" i="1"/>
  <c r="I109" i="1"/>
  <c r="I110" i="1"/>
  <c r="I111" i="1"/>
  <c r="I112" i="1"/>
  <c r="I113" i="1"/>
  <c r="I114" i="1"/>
  <c r="I92" i="1"/>
  <c r="I59" i="1"/>
  <c r="I65" i="1"/>
  <c r="I62" i="1"/>
  <c r="I63" i="1"/>
  <c r="I64" i="1"/>
  <c r="I67" i="1"/>
  <c r="I68" i="1"/>
  <c r="I70" i="1"/>
  <c r="I80" i="1"/>
  <c r="I83" i="1"/>
  <c r="I84" i="1"/>
  <c r="I85" i="1"/>
  <c r="I86" i="1"/>
  <c r="I87" i="1"/>
  <c r="I88" i="1"/>
  <c r="I57" i="1"/>
  <c r="I27" i="1"/>
  <c r="I28" i="1"/>
  <c r="I48" i="1"/>
  <c r="I49" i="1"/>
  <c r="I50" i="1"/>
  <c r="I51" i="1"/>
  <c r="I52" i="1"/>
  <c r="I53" i="1"/>
  <c r="I26" i="1"/>
  <c r="B15" i="1"/>
  <c r="B14" i="1"/>
  <c r="H114" i="1"/>
  <c r="H113" i="1"/>
  <c r="H112" i="1"/>
  <c r="H111" i="1"/>
  <c r="H110" i="1"/>
  <c r="H109" i="1"/>
  <c r="H88" i="1"/>
  <c r="H87" i="1"/>
  <c r="H86" i="1"/>
  <c r="H85" i="1"/>
  <c r="H84" i="1"/>
  <c r="H83" i="1"/>
  <c r="H74" i="1" l="1"/>
  <c r="I74" i="1"/>
  <c r="H71" i="1"/>
  <c r="I71" i="1"/>
  <c r="H75" i="1"/>
  <c r="I75" i="1"/>
  <c r="H73" i="1"/>
  <c r="I73" i="1"/>
  <c r="H81" i="1"/>
  <c r="I81" i="1"/>
  <c r="I115" i="1"/>
  <c r="I15" i="1" s="1"/>
  <c r="H70" i="1"/>
  <c r="H64" i="1"/>
  <c r="H63" i="1"/>
  <c r="H68" i="1"/>
  <c r="H67" i="1"/>
  <c r="H62" i="1"/>
  <c r="H92" i="1"/>
  <c r="H93" i="1"/>
  <c r="H94" i="1"/>
  <c r="H107" i="1"/>
  <c r="H57" i="1"/>
  <c r="H59" i="1"/>
  <c r="H65" i="1"/>
  <c r="H80" i="1"/>
  <c r="H48" i="1"/>
  <c r="H49" i="1"/>
  <c r="H50" i="1"/>
  <c r="H51" i="1"/>
  <c r="H52" i="1"/>
  <c r="H53" i="1"/>
  <c r="I89" i="1" l="1"/>
  <c r="I14" i="1" s="1"/>
  <c r="H89" i="1"/>
  <c r="H14" i="1" s="1"/>
  <c r="H115" i="1"/>
  <c r="H15" i="1" s="1"/>
  <c r="H27" i="1" l="1"/>
  <c r="H28" i="1"/>
  <c r="H26" i="1"/>
  <c r="H54" i="1" l="1"/>
  <c r="H13" i="1" s="1"/>
  <c r="H16" i="1" s="1"/>
  <c r="I54" i="1"/>
  <c r="B13" i="1"/>
  <c r="I13" i="1" l="1"/>
  <c r="I16" i="1" l="1"/>
  <c r="I17" i="1" s="1"/>
</calcChain>
</file>

<file path=xl/sharedStrings.xml><?xml version="1.0" encoding="utf-8"?>
<sst xmlns="http://schemas.openxmlformats.org/spreadsheetml/2006/main" count="228" uniqueCount="128">
  <si>
    <t>Rekapitulace</t>
  </si>
  <si>
    <t>Název akce:</t>
  </si>
  <si>
    <t>#</t>
  </si>
  <si>
    <t>Popis</t>
  </si>
  <si>
    <t>Součet bez DPH</t>
  </si>
  <si>
    <t>Celkem bez DPH</t>
  </si>
  <si>
    <t>Poznámky:</t>
  </si>
  <si>
    <t>m.j.</t>
  </si>
  <si>
    <t>počet</t>
  </si>
  <si>
    <t>ks</t>
  </si>
  <si>
    <t>TECHNOLOGIE</t>
  </si>
  <si>
    <t>Drobný a nespecifikovaný.</t>
  </si>
  <si>
    <t>Oživení a konfigurace systému.</t>
  </si>
  <si>
    <t>Režijní náklady, doprava materiálu.</t>
  </si>
  <si>
    <t>OSTATNÍ NÁKLADY</t>
  </si>
  <si>
    <t>kpl</t>
  </si>
  <si>
    <t>Dokumentace skutečného stavu.</t>
  </si>
  <si>
    <t>Výchozí revize a protokol.</t>
  </si>
  <si>
    <t>Zaškolení obsluhy</t>
  </si>
  <si>
    <t>TRASY</t>
  </si>
  <si>
    <t>materiál / m.j.</t>
  </si>
  <si>
    <t>montáž / m.j.</t>
  </si>
  <si>
    <t>materiál</t>
  </si>
  <si>
    <t>montáž</t>
  </si>
  <si>
    <t>CCTV</t>
  </si>
  <si>
    <t>DT</t>
  </si>
  <si>
    <t>Referenční typ</t>
  </si>
  <si>
    <t>Switch 24port, 4xSFP, IPv6, 802.3at PoE Plus</t>
  </si>
  <si>
    <t>Zyxel GS1920-24HP</t>
  </si>
  <si>
    <t>Mezisoučet CCTV</t>
  </si>
  <si>
    <t>Mezisoučet DT</t>
  </si>
  <si>
    <t>Triton RMA-27-A66-AAX-A1</t>
  </si>
  <si>
    <t>Rozvaděč stojan. 27U/60x60, šedý, dveře sklo</t>
  </si>
  <si>
    <t>19"' vyvazovací panel 1U, 5x háček 60x30mm zacvakávací pro čtvercový otvor 9x9</t>
  </si>
  <si>
    <t>Triton RAB-VP-X11-A1</t>
  </si>
  <si>
    <t>19“ horizontální ventilační jednotka 2U se 2 ventilátory, bimetalový termostat</t>
  </si>
  <si>
    <t>Triton RAB-CH-X01-A1</t>
  </si>
  <si>
    <t>19',8x CZ zásuvka, 3x1.5mm 2m kabel CZ-DE, RAL9005</t>
  </si>
  <si>
    <t>Triton RAB-PD-X01-A1</t>
  </si>
  <si>
    <t>Spojovací materiál sada 4x šroub, podložka, matice M6</t>
  </si>
  <si>
    <t>Patch panel osazený 24 portů UTP 1U, CAT6 s vyvazovací lištou</t>
  </si>
  <si>
    <t>Patch kabel různé délky, Cat6</t>
  </si>
  <si>
    <t>PC server CCTV, Core i7, 8GB RAM, 1TB HDD, Windows 10 Pro</t>
  </si>
  <si>
    <t>Dell Vostro 3668 MT</t>
  </si>
  <si>
    <t>Kabel CYA 4mm - potenciálové spojení</t>
  </si>
  <si>
    <t>m</t>
  </si>
  <si>
    <t>Elektroinstalační lišta 40x20, včetně kotvení</t>
  </si>
  <si>
    <t>Jistič B/16/1, 10kA</t>
  </si>
  <si>
    <t>Kabel instalační CYKY-J 3x2,5</t>
  </si>
  <si>
    <t>KRAJ</t>
  </si>
  <si>
    <t>Martin Horák</t>
  </si>
  <si>
    <t>Kodér s integrovanou hlasovou jednotkou, 2 tlačítka, 1modul</t>
  </si>
  <si>
    <t>1083/74</t>
  </si>
  <si>
    <t>Barevná kamera k modulu, 1 modul</t>
  </si>
  <si>
    <t>Instalační krabice pro panel, 3 moduly do zdi</t>
  </si>
  <si>
    <t>1145/53</t>
  </si>
  <si>
    <t>1148/63</t>
  </si>
  <si>
    <t>Modul pro rozšíření o 16 účastníků</t>
  </si>
  <si>
    <t>1083/17</t>
  </si>
  <si>
    <t>Kryt proti dešti</t>
  </si>
  <si>
    <t>1158/613</t>
  </si>
  <si>
    <t>Relé PU1</t>
  </si>
  <si>
    <t>Zdroj pro systém, 10 DIN modulů</t>
  </si>
  <si>
    <t>1083/20A</t>
  </si>
  <si>
    <t>Distributor pro 4 účastníky</t>
  </si>
  <si>
    <t>1083/55</t>
  </si>
  <si>
    <t>Komfortní domovní videotelefon minimálně 4,3"</t>
  </si>
  <si>
    <t>1750/1</t>
  </si>
  <si>
    <t>Zdroj pro befo zámky</t>
  </si>
  <si>
    <t>Plastová rozvodnice, 2x12 modulů, povrchová</t>
  </si>
  <si>
    <t>Systémový kabel</t>
  </si>
  <si>
    <t>2Voice</t>
  </si>
  <si>
    <t>Upevňovací a vnější krycí rámeček, 3 moduly</t>
  </si>
  <si>
    <t>PZTS + ACS</t>
  </si>
  <si>
    <t>Ústředna MB Secure 5000</t>
  </si>
  <si>
    <t>N013860</t>
  </si>
  <si>
    <t>Kryt ZG20 pro MB Secure nebo RIO</t>
  </si>
  <si>
    <t>N013730</t>
  </si>
  <si>
    <t>Systémový napájecí zdroj pro ústředny 12VDC/26Ah, AUX 1,5A</t>
  </si>
  <si>
    <t>N013950</t>
  </si>
  <si>
    <t>Spínaný zdroj v kovovém krytu 13,8Vss/5A s reléovými vstupy a odpojovačem</t>
  </si>
  <si>
    <t>75PS13V8 K40/5A</t>
  </si>
  <si>
    <t>Akumulátor 12V/18Ah</t>
  </si>
  <si>
    <t>UT12180</t>
  </si>
  <si>
    <t>Koncentrátor 16in/16out, PCB bez krytu, BUS2/IB2</t>
  </si>
  <si>
    <t>N013940</t>
  </si>
  <si>
    <t>Reléový modul 4x230/8A a 8x24V/1A, PCB bez krytu</t>
  </si>
  <si>
    <t>N013941</t>
  </si>
  <si>
    <t>Kovový kryt pro HUB PRO/ PRO-3200/ RIO MB-secure</t>
  </si>
  <si>
    <t>HUB PRO BOX</t>
  </si>
  <si>
    <t>USB načítací stanice EM</t>
  </si>
  <si>
    <t>Dveřní modul, max. 2 čtečky RS-485, 1 dveře, BUS2</t>
  </si>
  <si>
    <t>N023350.17</t>
  </si>
  <si>
    <t>Čtečka EM, bez klávesnice</t>
  </si>
  <si>
    <t>Magnetický kontakt povrchový se svorkami, volitelné EOL rezistory</t>
  </si>
  <si>
    <t>SC517/WH/MULTI/G2</t>
  </si>
  <si>
    <t>Propojení IT technikem</t>
  </si>
  <si>
    <t>PC server, Core i7, 8GB RAM, 1TB HDD, Windows 10 Pro</t>
  </si>
  <si>
    <t>Můstek - Bakaláři</t>
  </si>
  <si>
    <t>Software IQ SystemControl</t>
  </si>
  <si>
    <t xml:space="preserve"> N013596</t>
  </si>
  <si>
    <t>Display - grafická klávesnice</t>
  </si>
  <si>
    <t xml:space="preserve"> N013003</t>
  </si>
  <si>
    <t>Sdělovací kabel SYKFY 3x2x0,5</t>
  </si>
  <si>
    <t>Trasový materiál/ drážkování bez začištění</t>
  </si>
  <si>
    <t>Zásuvka pro TV</t>
  </si>
  <si>
    <t>Nástěnný držák pro TV</t>
  </si>
  <si>
    <t>Televize LED s rozlišením 4K UHD (3840 x 2160 px). Úhlopříčka 55"/138 cm. SMART TV. Technologie HDR, PurColour, UHD Dimming.</t>
  </si>
  <si>
    <t>Samsung UE55MU6172</t>
  </si>
  <si>
    <t>Signalizace neaut. přístupu</t>
  </si>
  <si>
    <t>Modul s 1 tlačítkem</t>
  </si>
  <si>
    <t>1148/11</t>
  </si>
  <si>
    <t>Kabel U/UTP, Cat6, LSOH</t>
  </si>
  <si>
    <t>"SLŠ Žlutice“</t>
  </si>
  <si>
    <t>05/2018</t>
  </si>
  <si>
    <t>SLŠ Žlutice</t>
  </si>
  <si>
    <t>Mezisoučet PZTS + ACS</t>
  </si>
  <si>
    <t>N043060.17</t>
  </si>
  <si>
    <t>Elektrický dveřní otvírač</t>
  </si>
  <si>
    <t>2.0 Mpx válečková kamera s IR přísvitem, varifokálním objektivem, D-WDR a 3D-DNR</t>
  </si>
  <si>
    <t>DS-2CD2620F-I</t>
  </si>
  <si>
    <t>Switch 8port, IPv6, 802.3at PoE Plus</t>
  </si>
  <si>
    <t>Zyxel GS1900-8HP</t>
  </si>
  <si>
    <t>Rozvaděč nástěnný 9U/60x50 nedělený</t>
  </si>
  <si>
    <t>Triton RBA-09-AS5-CAX-A1</t>
  </si>
  <si>
    <t>Kamera vnitřní, včetně příslušenství - montáž</t>
  </si>
  <si>
    <t>Kamera venkovní, včetně příslušenství - montáž</t>
  </si>
  <si>
    <t>NVR -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</si>
</sst>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&quot; Kč&quot;"/>
  </numFmts>
  <fonts count="15" x14ac:knownFonts="1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3" fillId="0" borderId="0"/>
    <xf numFmtId="44" fontId="14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3" fillId="0" borderId="0" xfId="0" applyFont="1" applyAlignment="1">
      <alignment wrapTex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 indent="1"/>
    </xf>
    <xf numFmtId="0" fontId="5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 vertical="center" indent="1"/>
    </xf>
    <xf numFmtId="164" fontId="5" fillId="2" borderId="9" xfId="0" applyNumberFormat="1" applyFont="1" applyFill="1" applyBorder="1" applyAlignment="1">
      <alignment horizontal="right" vertical="center" indent="1"/>
    </xf>
    <xf numFmtId="0" fontId="6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right" vertical="center" indent="1"/>
    </xf>
    <xf numFmtId="164" fontId="6" fillId="0" borderId="12" xfId="0" applyNumberFormat="1" applyFont="1" applyBorder="1" applyAlignment="1">
      <alignment horizontal="right" vertical="center" inden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right" vertical="center" indent="1"/>
    </xf>
    <xf numFmtId="0" fontId="0" fillId="0" borderId="0" xfId="0" applyFont="1"/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164" fontId="5" fillId="2" borderId="15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6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0" xfId="0"/>
    <xf numFmtId="164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17" xfId="0" applyFont="1" applyBorder="1" applyAlignment="1">
      <alignment vertical="center" wrapText="1"/>
    </xf>
    <xf numFmtId="0" fontId="4" fillId="3" borderId="0" xfId="0" applyFont="1" applyFill="1" applyBorder="1" applyAlignment="1">
      <alignment horizontal="right" vertical="center"/>
    </xf>
    <xf numFmtId="164" fontId="2" fillId="2" borderId="8" xfId="0" applyNumberFormat="1" applyFont="1" applyFill="1" applyBorder="1" applyAlignment="1">
      <alignment horizontal="right" vertical="center" indent="1"/>
    </xf>
    <xf numFmtId="164" fontId="5" fillId="2" borderId="21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 indent="1"/>
    </xf>
    <xf numFmtId="0" fontId="8" fillId="0" borderId="0" xfId="0" applyFont="1" applyAlignment="1">
      <alignment horizontal="right" vertical="center"/>
    </xf>
    <xf numFmtId="164" fontId="0" fillId="0" borderId="9" xfId="0" applyNumberFormat="1" applyBorder="1" applyAlignment="1">
      <alignment horizontal="right" vertical="center" indent="1"/>
    </xf>
    <xf numFmtId="164" fontId="0" fillId="0" borderId="4" xfId="0" applyNumberFormat="1" applyBorder="1" applyAlignment="1">
      <alignment horizontal="right" vertical="center" indent="2"/>
    </xf>
    <xf numFmtId="164" fontId="0" fillId="0" borderId="19" xfId="0" applyNumberFormat="1" applyBorder="1" applyAlignment="1">
      <alignment horizontal="right" vertical="center" indent="2"/>
    </xf>
    <xf numFmtId="164" fontId="0" fillId="0" borderId="17" xfId="0" applyNumberFormat="1" applyBorder="1" applyAlignment="1">
      <alignment horizontal="right" vertical="center" indent="2"/>
    </xf>
    <xf numFmtId="164" fontId="0" fillId="0" borderId="23" xfId="0" applyNumberFormat="1" applyBorder="1" applyAlignment="1">
      <alignment horizontal="right" vertical="center" indent="2"/>
    </xf>
    <xf numFmtId="164" fontId="8" fillId="0" borderId="23" xfId="0" applyNumberFormat="1" applyFont="1" applyBorder="1" applyAlignment="1">
      <alignment horizontal="right" vertical="center" indent="2"/>
    </xf>
    <xf numFmtId="164" fontId="8" fillId="0" borderId="20" xfId="0" applyNumberFormat="1" applyFont="1" applyBorder="1" applyAlignment="1">
      <alignment horizontal="right" vertical="center" indent="2"/>
    </xf>
    <xf numFmtId="44" fontId="0" fillId="0" borderId="6" xfId="2" applyFont="1" applyBorder="1" applyAlignment="1">
      <alignment horizontal="right" vertical="center" indent="2"/>
    </xf>
    <xf numFmtId="44" fontId="0" fillId="0" borderId="4" xfId="2" applyFont="1" applyBorder="1" applyAlignment="1">
      <alignment horizontal="right" vertical="center" indent="2"/>
    </xf>
    <xf numFmtId="44" fontId="0" fillId="0" borderId="16" xfId="2" applyFont="1" applyBorder="1" applyAlignment="1">
      <alignment horizontal="right" vertical="center" indent="2"/>
    </xf>
    <xf numFmtId="44" fontId="0" fillId="0" borderId="22" xfId="2" applyFont="1" applyBorder="1" applyAlignment="1">
      <alignment horizontal="right" vertical="center" indent="2"/>
    </xf>
    <xf numFmtId="44" fontId="0" fillId="0" borderId="17" xfId="2" applyFont="1" applyBorder="1" applyAlignment="1">
      <alignment horizontal="right" vertical="center" indent="2"/>
    </xf>
    <xf numFmtId="44" fontId="0" fillId="0" borderId="23" xfId="2" applyFont="1" applyBorder="1" applyAlignment="1">
      <alignment horizontal="right" vertical="center" indent="2"/>
    </xf>
    <xf numFmtId="49" fontId="4" fillId="3" borderId="0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Měna" xfId="2" builtinId="4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184898</xdr:colOff>
      <xdr:row>1</xdr:row>
      <xdr:rowOff>1793</xdr:rowOff>
    </xdr:from>
    <xdr:to>
      <xdr:col>8</xdr:col>
      <xdr:colOff>1082198</xdr:colOff>
      <xdr:row>3</xdr:row>
      <xdr:rowOff>42833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819280" y="192293"/>
          <a:ext cx="2141153" cy="422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G115"/>
  <sheetViews>
    <sheetView tabSelected="1" view="pageBreakPreview" zoomScaleNormal="100" zoomScaleSheetLayoutView="100" zoomScalePageLayoutView="110" workbookViewId="0">
      <selection activeCell="C22" sqref="C22"/>
    </sheetView>
  </sheetViews>
  <sheetFormatPr defaultRowHeight="15" x14ac:dyDescent="0.25"/>
  <cols>
    <col min="1" max="1" width="10.7109375" style="2" customWidth="1"/>
    <col min="2" max="2" width="57.42578125" style="1" customWidth="1"/>
    <col min="3" max="3" width="34.28515625" style="77" customWidth="1"/>
    <col min="4" max="4" width="9" style="2" customWidth="1"/>
    <col min="5" max="5" width="10.5703125" style="2" customWidth="1"/>
    <col min="6" max="8" width="18.5703125" style="3" customWidth="1"/>
    <col min="9" max="9" width="18.5703125" style="4" customWidth="1"/>
    <col min="10" max="1022" width="8.7109375" customWidth="1"/>
  </cols>
  <sheetData>
    <row r="4" spans="1:1021" ht="23.25" x14ac:dyDescent="0.35">
      <c r="A4" s="99" t="s">
        <v>0</v>
      </c>
      <c r="B4" s="99"/>
      <c r="C4" s="99"/>
      <c r="D4" s="99"/>
      <c r="E4" s="99"/>
      <c r="F4" s="99"/>
      <c r="G4" s="99"/>
      <c r="H4" s="99"/>
      <c r="I4" s="99"/>
    </row>
    <row r="6" spans="1:1021" ht="15" customHeight="1" x14ac:dyDescent="0.25">
      <c r="A6" s="100" t="s">
        <v>1</v>
      </c>
      <c r="B6" s="100"/>
      <c r="C6" s="100"/>
      <c r="D6" s="100"/>
      <c r="E6" s="100"/>
      <c r="F6" s="100"/>
      <c r="G6" s="100"/>
      <c r="H6" s="100"/>
      <c r="I6" s="100"/>
    </row>
    <row r="7" spans="1:1021" ht="18.75" x14ac:dyDescent="0.25">
      <c r="A7" s="101"/>
      <c r="B7" s="101"/>
      <c r="C7" s="101"/>
      <c r="D7" s="101"/>
      <c r="E7" s="101"/>
      <c r="F7" s="101"/>
      <c r="G7" s="101"/>
      <c r="H7" s="101"/>
      <c r="I7" s="101"/>
    </row>
    <row r="8" spans="1:1021" ht="18.75" customHeight="1" x14ac:dyDescent="0.3">
      <c r="A8" s="102" t="s">
        <v>113</v>
      </c>
      <c r="B8" s="102"/>
      <c r="C8" s="102"/>
      <c r="D8" s="102"/>
      <c r="E8" s="102"/>
      <c r="F8" s="102"/>
      <c r="G8" s="102"/>
      <c r="H8" s="102"/>
      <c r="I8" s="102"/>
      <c r="J8" s="5"/>
    </row>
    <row r="9" spans="1:1021" ht="18.75" x14ac:dyDescent="0.25">
      <c r="A9" s="101"/>
      <c r="B9" s="101"/>
      <c r="C9" s="101"/>
      <c r="D9" s="101"/>
      <c r="E9" s="101"/>
      <c r="F9" s="101"/>
      <c r="G9" s="101"/>
      <c r="H9" s="101"/>
      <c r="I9" s="101"/>
    </row>
    <row r="10" spans="1:1021" s="7" customFormat="1" ht="17.45" customHeight="1" x14ac:dyDescent="0.25">
      <c r="A10" s="97" t="s">
        <v>114</v>
      </c>
      <c r="B10" s="97"/>
      <c r="C10" s="74"/>
      <c r="D10" s="6"/>
      <c r="E10" s="6"/>
      <c r="F10" s="6"/>
      <c r="G10" s="6"/>
      <c r="H10" s="6"/>
      <c r="I10" s="56" t="s">
        <v>50</v>
      </c>
      <c r="AMF10"/>
      <c r="AMG10"/>
    </row>
    <row r="11" spans="1:1021" s="7" customFormat="1" ht="18.75" x14ac:dyDescent="0.25">
      <c r="A11" s="8"/>
      <c r="B11" s="8"/>
      <c r="C11" s="8"/>
      <c r="D11" s="8"/>
      <c r="E11" s="8"/>
      <c r="F11" s="8"/>
      <c r="G11" s="8"/>
      <c r="H11" s="8"/>
      <c r="I11" s="8"/>
      <c r="AMF11"/>
      <c r="AMG11"/>
    </row>
    <row r="12" spans="1:1021" x14ac:dyDescent="0.25">
      <c r="A12" s="88" t="s">
        <v>2</v>
      </c>
      <c r="B12" s="9" t="s">
        <v>3</v>
      </c>
      <c r="C12" s="9"/>
      <c r="D12" s="10"/>
      <c r="E12" s="10"/>
      <c r="F12" s="11"/>
      <c r="G12" s="11"/>
      <c r="H12" s="11" t="s">
        <v>22</v>
      </c>
      <c r="I12" s="10" t="s">
        <v>23</v>
      </c>
    </row>
    <row r="13" spans="1:1021" x14ac:dyDescent="0.25">
      <c r="A13" s="89">
        <v>1</v>
      </c>
      <c r="B13" s="103" t="str">
        <f>B24</f>
        <v>PZTS + ACS</v>
      </c>
      <c r="C13" s="104"/>
      <c r="D13" s="104"/>
      <c r="E13" s="104"/>
      <c r="F13" s="104"/>
      <c r="G13" s="105"/>
      <c r="H13" s="50">
        <f>H54</f>
        <v>0</v>
      </c>
      <c r="I13" s="12">
        <f>I54</f>
        <v>0</v>
      </c>
    </row>
    <row r="14" spans="1:1021" s="49" customFormat="1" x14ac:dyDescent="0.25">
      <c r="A14" s="90">
        <v>2</v>
      </c>
      <c r="B14" s="103" t="str">
        <f>B55</f>
        <v>CCTV</v>
      </c>
      <c r="C14" s="104"/>
      <c r="D14" s="104"/>
      <c r="E14" s="104"/>
      <c r="F14" s="104"/>
      <c r="G14" s="105"/>
      <c r="H14" s="61">
        <f>H89</f>
        <v>0</v>
      </c>
      <c r="I14" s="61">
        <f>I89</f>
        <v>0</v>
      </c>
    </row>
    <row r="15" spans="1:1021" s="49" customFormat="1" x14ac:dyDescent="0.25">
      <c r="A15" s="90">
        <v>3</v>
      </c>
      <c r="B15" s="103" t="str">
        <f>B90</f>
        <v>DT</v>
      </c>
      <c r="C15" s="104"/>
      <c r="D15" s="104"/>
      <c r="E15" s="104"/>
      <c r="F15" s="104"/>
      <c r="G15" s="105"/>
      <c r="H15" s="61">
        <f>H115</f>
        <v>0</v>
      </c>
      <c r="I15" s="61">
        <f>I115</f>
        <v>0</v>
      </c>
    </row>
    <row r="16" spans="1:1021" x14ac:dyDescent="0.25">
      <c r="A16" s="91"/>
      <c r="B16" s="13" t="s">
        <v>4</v>
      </c>
      <c r="C16" s="75"/>
      <c r="D16" s="14"/>
      <c r="E16" s="15"/>
      <c r="F16" s="16"/>
      <c r="G16" s="57"/>
      <c r="H16" s="17">
        <f>SUM(H13:H15)</f>
        <v>0</v>
      </c>
      <c r="I16" s="17">
        <f>SUM(I13:I15)</f>
        <v>0</v>
      </c>
    </row>
    <row r="17" spans="1:1021" x14ac:dyDescent="0.25">
      <c r="A17" s="92"/>
      <c r="B17" s="18" t="s">
        <v>5</v>
      </c>
      <c r="C17" s="76"/>
      <c r="D17" s="19"/>
      <c r="E17" s="19"/>
      <c r="F17" s="20"/>
      <c r="G17" s="20"/>
      <c r="H17" s="20"/>
      <c r="I17" s="21">
        <f>SUM(H16:I16)</f>
        <v>0</v>
      </c>
    </row>
    <row r="19" spans="1:1021" x14ac:dyDescent="0.25">
      <c r="A19" s="93" t="s">
        <v>6</v>
      </c>
      <c r="B19" s="106"/>
      <c r="C19" s="106"/>
      <c r="D19" s="106"/>
      <c r="E19" s="106"/>
      <c r="F19" s="106"/>
      <c r="G19" s="106"/>
      <c r="H19" s="106"/>
      <c r="I19" s="106"/>
    </row>
    <row r="20" spans="1:1021" x14ac:dyDescent="0.25">
      <c r="A20" s="98"/>
      <c r="B20" s="98"/>
      <c r="C20" s="98"/>
      <c r="D20" s="98"/>
      <c r="E20" s="98"/>
      <c r="F20" s="98"/>
      <c r="G20" s="98"/>
      <c r="H20" s="98"/>
      <c r="I20" s="98"/>
    </row>
    <row r="21" spans="1:1021" ht="18.75" x14ac:dyDescent="0.25">
      <c r="A21" s="94"/>
      <c r="B21" s="22"/>
      <c r="C21" s="78"/>
      <c r="D21" s="23"/>
      <c r="E21" s="23"/>
      <c r="F21" s="24"/>
      <c r="G21" s="24"/>
      <c r="H21" s="24"/>
      <c r="I21" s="25"/>
    </row>
    <row r="22" spans="1:1021" s="29" customFormat="1" x14ac:dyDescent="0.25">
      <c r="A22" s="93"/>
      <c r="B22" s="26"/>
      <c r="C22" s="79"/>
      <c r="D22" s="27"/>
      <c r="E22" s="27"/>
      <c r="F22" s="28"/>
      <c r="G22" s="28"/>
      <c r="H22" s="28"/>
      <c r="I22" s="60" t="s">
        <v>115</v>
      </c>
      <c r="AMF22"/>
      <c r="AMG22"/>
    </row>
    <row r="23" spans="1:1021" x14ac:dyDescent="0.25">
      <c r="A23" s="95" t="s">
        <v>2</v>
      </c>
      <c r="B23" s="30" t="s">
        <v>3</v>
      </c>
      <c r="C23" s="30" t="s">
        <v>26</v>
      </c>
      <c r="D23" s="31" t="s">
        <v>7</v>
      </c>
      <c r="E23" s="31" t="s">
        <v>8</v>
      </c>
      <c r="F23" s="32" t="s">
        <v>20</v>
      </c>
      <c r="G23" s="58" t="s">
        <v>21</v>
      </c>
      <c r="H23" s="58" t="s">
        <v>22</v>
      </c>
      <c r="I23" s="41" t="s">
        <v>23</v>
      </c>
    </row>
    <row r="24" spans="1:1021" ht="17.25" x14ac:dyDescent="0.25">
      <c r="A24" s="89"/>
      <c r="B24" s="33" t="s">
        <v>73</v>
      </c>
      <c r="C24" s="80"/>
      <c r="D24" s="34"/>
      <c r="E24" s="34"/>
      <c r="F24" s="12"/>
      <c r="G24" s="59"/>
      <c r="H24" s="59"/>
      <c r="I24" s="42"/>
    </row>
    <row r="25" spans="1:1021" x14ac:dyDescent="0.25">
      <c r="A25" s="89"/>
      <c r="B25" s="35" t="s">
        <v>10</v>
      </c>
      <c r="C25" s="35"/>
      <c r="D25" s="34"/>
      <c r="E25" s="34"/>
      <c r="F25" s="12"/>
      <c r="G25" s="59"/>
      <c r="H25" s="59"/>
      <c r="I25" s="42"/>
    </row>
    <row r="26" spans="1:1021" x14ac:dyDescent="0.25">
      <c r="A26" s="89">
        <v>1</v>
      </c>
      <c r="B26" s="36" t="s">
        <v>74</v>
      </c>
      <c r="C26" s="81" t="s">
        <v>75</v>
      </c>
      <c r="D26" s="34" t="s">
        <v>9</v>
      </c>
      <c r="E26" s="43">
        <v>1</v>
      </c>
      <c r="F26" s="68"/>
      <c r="G26" s="69"/>
      <c r="H26" s="62">
        <f t="shared" ref="H26:H42" si="0">E26*F26</f>
        <v>0</v>
      </c>
      <c r="I26" s="63">
        <f t="shared" ref="I26:I42" si="1">E26*G26</f>
        <v>0</v>
      </c>
    </row>
    <row r="27" spans="1:1021" x14ac:dyDescent="0.25">
      <c r="A27" s="89">
        <f>A26+1</f>
        <v>2</v>
      </c>
      <c r="B27" s="36" t="s">
        <v>76</v>
      </c>
      <c r="C27" s="81" t="s">
        <v>77</v>
      </c>
      <c r="D27" s="34" t="s">
        <v>9</v>
      </c>
      <c r="E27" s="43">
        <v>1</v>
      </c>
      <c r="F27" s="68"/>
      <c r="G27" s="69"/>
      <c r="H27" s="62">
        <f t="shared" si="0"/>
        <v>0</v>
      </c>
      <c r="I27" s="63">
        <f t="shared" si="1"/>
        <v>0</v>
      </c>
    </row>
    <row r="28" spans="1:1021" x14ac:dyDescent="0.25">
      <c r="A28" s="89">
        <f t="shared" ref="A28:A42" si="2">A27+1</f>
        <v>3</v>
      </c>
      <c r="B28" s="36" t="s">
        <v>78</v>
      </c>
      <c r="C28" s="82" t="s">
        <v>79</v>
      </c>
      <c r="D28" s="38" t="s">
        <v>9</v>
      </c>
      <c r="E28" s="44">
        <v>1</v>
      </c>
      <c r="F28" s="68"/>
      <c r="G28" s="69"/>
      <c r="H28" s="62">
        <f t="shared" si="0"/>
        <v>0</v>
      </c>
      <c r="I28" s="63">
        <f t="shared" si="1"/>
        <v>0</v>
      </c>
    </row>
    <row r="29" spans="1:1021" s="49" customFormat="1" ht="30" x14ac:dyDescent="0.25">
      <c r="A29" s="89">
        <f t="shared" si="2"/>
        <v>4</v>
      </c>
      <c r="B29" s="52" t="s">
        <v>80</v>
      </c>
      <c r="C29" s="82" t="s">
        <v>81</v>
      </c>
      <c r="D29" s="54" t="s">
        <v>9</v>
      </c>
      <c r="E29" s="44">
        <v>1</v>
      </c>
      <c r="F29" s="68"/>
      <c r="G29" s="69"/>
      <c r="H29" s="62">
        <f t="shared" si="0"/>
        <v>0</v>
      </c>
      <c r="I29" s="63">
        <f t="shared" si="1"/>
        <v>0</v>
      </c>
    </row>
    <row r="30" spans="1:1021" s="49" customFormat="1" x14ac:dyDescent="0.25">
      <c r="A30" s="89">
        <f t="shared" si="2"/>
        <v>5</v>
      </c>
      <c r="B30" s="52" t="s">
        <v>82</v>
      </c>
      <c r="C30" s="82" t="s">
        <v>83</v>
      </c>
      <c r="D30" s="54" t="s">
        <v>9</v>
      </c>
      <c r="E30" s="44">
        <v>2</v>
      </c>
      <c r="F30" s="68"/>
      <c r="G30" s="69"/>
      <c r="H30" s="62">
        <f t="shared" si="0"/>
        <v>0</v>
      </c>
      <c r="I30" s="63">
        <f t="shared" si="1"/>
        <v>0</v>
      </c>
    </row>
    <row r="31" spans="1:1021" s="49" customFormat="1" x14ac:dyDescent="0.25">
      <c r="A31" s="89">
        <f t="shared" si="2"/>
        <v>6</v>
      </c>
      <c r="B31" s="52" t="s">
        <v>101</v>
      </c>
      <c r="C31" s="82" t="s">
        <v>102</v>
      </c>
      <c r="D31" s="54" t="s">
        <v>9</v>
      </c>
      <c r="E31" s="44">
        <v>3</v>
      </c>
      <c r="F31" s="68"/>
      <c r="G31" s="69"/>
      <c r="H31" s="62">
        <f t="shared" si="0"/>
        <v>0</v>
      </c>
      <c r="I31" s="63">
        <f t="shared" si="1"/>
        <v>0</v>
      </c>
    </row>
    <row r="32" spans="1:1021" s="49" customFormat="1" x14ac:dyDescent="0.25">
      <c r="A32" s="89">
        <f t="shared" si="2"/>
        <v>7</v>
      </c>
      <c r="B32" s="52" t="s">
        <v>84</v>
      </c>
      <c r="C32" s="82" t="s">
        <v>85</v>
      </c>
      <c r="D32" s="54" t="s">
        <v>9</v>
      </c>
      <c r="E32" s="44">
        <v>3</v>
      </c>
      <c r="F32" s="68"/>
      <c r="G32" s="69"/>
      <c r="H32" s="62">
        <f t="shared" si="0"/>
        <v>0</v>
      </c>
      <c r="I32" s="63">
        <f t="shared" si="1"/>
        <v>0</v>
      </c>
    </row>
    <row r="33" spans="1:9" s="49" customFormat="1" x14ac:dyDescent="0.25">
      <c r="A33" s="89">
        <f t="shared" si="2"/>
        <v>8</v>
      </c>
      <c r="B33" s="52" t="s">
        <v>86</v>
      </c>
      <c r="C33" s="82" t="s">
        <v>87</v>
      </c>
      <c r="D33" s="54" t="s">
        <v>9</v>
      </c>
      <c r="E33" s="44">
        <v>1</v>
      </c>
      <c r="F33" s="68"/>
      <c r="G33" s="69"/>
      <c r="H33" s="62">
        <f t="shared" si="0"/>
        <v>0</v>
      </c>
      <c r="I33" s="63">
        <f t="shared" si="1"/>
        <v>0</v>
      </c>
    </row>
    <row r="34" spans="1:9" s="49" customFormat="1" x14ac:dyDescent="0.25">
      <c r="A34" s="89">
        <f t="shared" si="2"/>
        <v>9</v>
      </c>
      <c r="B34" s="52" t="s">
        <v>88</v>
      </c>
      <c r="C34" s="82" t="s">
        <v>89</v>
      </c>
      <c r="D34" s="54" t="s">
        <v>9</v>
      </c>
      <c r="E34" s="44">
        <v>3</v>
      </c>
      <c r="F34" s="68"/>
      <c r="G34" s="69"/>
      <c r="H34" s="62">
        <f t="shared" si="0"/>
        <v>0</v>
      </c>
      <c r="I34" s="63">
        <f t="shared" si="1"/>
        <v>0</v>
      </c>
    </row>
    <row r="35" spans="1:9" s="49" customFormat="1" x14ac:dyDescent="0.25">
      <c r="A35" s="89">
        <f t="shared" si="2"/>
        <v>10</v>
      </c>
      <c r="B35" s="52" t="s">
        <v>90</v>
      </c>
      <c r="C35" s="82"/>
      <c r="D35" s="54" t="s">
        <v>9</v>
      </c>
      <c r="E35" s="44">
        <v>1</v>
      </c>
      <c r="F35" s="68"/>
      <c r="G35" s="69"/>
      <c r="H35" s="62">
        <f t="shared" si="0"/>
        <v>0</v>
      </c>
      <c r="I35" s="63">
        <f t="shared" si="1"/>
        <v>0</v>
      </c>
    </row>
    <row r="36" spans="1:9" s="49" customFormat="1" x14ac:dyDescent="0.25">
      <c r="A36" s="89">
        <f t="shared" si="2"/>
        <v>11</v>
      </c>
      <c r="B36" s="52" t="s">
        <v>91</v>
      </c>
      <c r="C36" s="82" t="s">
        <v>92</v>
      </c>
      <c r="D36" s="54" t="s">
        <v>9</v>
      </c>
      <c r="E36" s="44">
        <v>3</v>
      </c>
      <c r="F36" s="68"/>
      <c r="G36" s="69"/>
      <c r="H36" s="62">
        <f t="shared" si="0"/>
        <v>0</v>
      </c>
      <c r="I36" s="63">
        <f t="shared" si="1"/>
        <v>0</v>
      </c>
    </row>
    <row r="37" spans="1:9" s="49" customFormat="1" x14ac:dyDescent="0.25">
      <c r="A37" s="89">
        <f t="shared" si="2"/>
        <v>12</v>
      </c>
      <c r="B37" s="52" t="s">
        <v>93</v>
      </c>
      <c r="C37" s="82"/>
      <c r="D37" s="54" t="s">
        <v>9</v>
      </c>
      <c r="E37" s="44">
        <v>7</v>
      </c>
      <c r="F37" s="68"/>
      <c r="G37" s="69"/>
      <c r="H37" s="62">
        <f t="shared" si="0"/>
        <v>0</v>
      </c>
      <c r="I37" s="63">
        <f t="shared" si="1"/>
        <v>0</v>
      </c>
    </row>
    <row r="38" spans="1:9" s="49" customFormat="1" x14ac:dyDescent="0.25">
      <c r="A38" s="89">
        <f t="shared" si="2"/>
        <v>13</v>
      </c>
      <c r="B38" s="87" t="s">
        <v>109</v>
      </c>
      <c r="C38" s="82" t="s">
        <v>117</v>
      </c>
      <c r="D38" s="54" t="s">
        <v>9</v>
      </c>
      <c r="E38" s="44">
        <v>2</v>
      </c>
      <c r="F38" s="68"/>
      <c r="G38" s="69"/>
      <c r="H38" s="62">
        <f t="shared" si="0"/>
        <v>0</v>
      </c>
      <c r="I38" s="63">
        <f t="shared" si="1"/>
        <v>0</v>
      </c>
    </row>
    <row r="39" spans="1:9" s="49" customFormat="1" ht="30" x14ac:dyDescent="0.25">
      <c r="A39" s="89">
        <f t="shared" si="2"/>
        <v>14</v>
      </c>
      <c r="B39" s="52" t="s">
        <v>94</v>
      </c>
      <c r="C39" s="82" t="s">
        <v>95</v>
      </c>
      <c r="D39" s="54" t="s">
        <v>9</v>
      </c>
      <c r="E39" s="44">
        <v>15</v>
      </c>
      <c r="F39" s="68"/>
      <c r="G39" s="69"/>
      <c r="H39" s="62">
        <f t="shared" si="0"/>
        <v>0</v>
      </c>
      <c r="I39" s="63">
        <f t="shared" si="1"/>
        <v>0</v>
      </c>
    </row>
    <row r="40" spans="1:9" s="49" customFormat="1" x14ac:dyDescent="0.25">
      <c r="A40" s="89">
        <f t="shared" si="2"/>
        <v>15</v>
      </c>
      <c r="B40" s="52" t="s">
        <v>97</v>
      </c>
      <c r="C40" s="82" t="s">
        <v>43</v>
      </c>
      <c r="D40" s="54" t="s">
        <v>9</v>
      </c>
      <c r="E40" s="44">
        <v>1</v>
      </c>
      <c r="F40" s="68"/>
      <c r="G40" s="69"/>
      <c r="H40" s="62">
        <f t="shared" si="0"/>
        <v>0</v>
      </c>
      <c r="I40" s="63">
        <f t="shared" si="1"/>
        <v>0</v>
      </c>
    </row>
    <row r="41" spans="1:9" s="49" customFormat="1" x14ac:dyDescent="0.25">
      <c r="A41" s="89">
        <f t="shared" si="2"/>
        <v>16</v>
      </c>
      <c r="B41" s="52" t="s">
        <v>98</v>
      </c>
      <c r="C41" s="82"/>
      <c r="D41" s="54" t="s">
        <v>9</v>
      </c>
      <c r="E41" s="44">
        <v>1</v>
      </c>
      <c r="F41" s="68"/>
      <c r="G41" s="69"/>
      <c r="H41" s="62">
        <f t="shared" si="0"/>
        <v>0</v>
      </c>
      <c r="I41" s="63">
        <f t="shared" si="1"/>
        <v>0</v>
      </c>
    </row>
    <row r="42" spans="1:9" s="49" customFormat="1" x14ac:dyDescent="0.25">
      <c r="A42" s="89">
        <f t="shared" si="2"/>
        <v>17</v>
      </c>
      <c r="B42" s="52" t="s">
        <v>99</v>
      </c>
      <c r="C42" s="82" t="s">
        <v>100</v>
      </c>
      <c r="D42" s="54" t="s">
        <v>9</v>
      </c>
      <c r="E42" s="44">
        <v>1</v>
      </c>
      <c r="F42" s="68"/>
      <c r="G42" s="69"/>
      <c r="H42" s="62">
        <f t="shared" si="0"/>
        <v>0</v>
      </c>
      <c r="I42" s="63">
        <f t="shared" si="1"/>
        <v>0</v>
      </c>
    </row>
    <row r="43" spans="1:9" s="49" customFormat="1" x14ac:dyDescent="0.25">
      <c r="A43" s="89"/>
      <c r="B43" s="35" t="s">
        <v>19</v>
      </c>
      <c r="C43" s="35"/>
      <c r="D43" s="51"/>
      <c r="E43" s="43"/>
      <c r="F43" s="68"/>
      <c r="G43" s="69"/>
      <c r="H43" s="62"/>
      <c r="I43" s="63"/>
    </row>
    <row r="44" spans="1:9" s="49" customFormat="1" x14ac:dyDescent="0.25">
      <c r="A44" s="89">
        <f>A42+1</f>
        <v>18</v>
      </c>
      <c r="B44" s="52" t="s">
        <v>103</v>
      </c>
      <c r="C44" s="81"/>
      <c r="D44" s="51" t="s">
        <v>45</v>
      </c>
      <c r="E44" s="43">
        <v>750</v>
      </c>
      <c r="F44" s="68"/>
      <c r="G44" s="69"/>
      <c r="H44" s="62">
        <f>E44*F44</f>
        <v>0</v>
      </c>
      <c r="I44" s="63">
        <f>E44*G44</f>
        <v>0</v>
      </c>
    </row>
    <row r="45" spans="1:9" s="49" customFormat="1" x14ac:dyDescent="0.25">
      <c r="A45" s="89">
        <f>A44+1</f>
        <v>19</v>
      </c>
      <c r="B45" s="52" t="s">
        <v>104</v>
      </c>
      <c r="C45" s="82"/>
      <c r="D45" s="54" t="s">
        <v>45</v>
      </c>
      <c r="E45" s="44">
        <v>300</v>
      </c>
      <c r="F45" s="68"/>
      <c r="G45" s="69"/>
      <c r="H45" s="62">
        <f>E45*F45</f>
        <v>0</v>
      </c>
      <c r="I45" s="63">
        <f>E45*G45</f>
        <v>0</v>
      </c>
    </row>
    <row r="46" spans="1:9" x14ac:dyDescent="0.25">
      <c r="A46" s="89"/>
      <c r="B46" s="40" t="s">
        <v>14</v>
      </c>
      <c r="C46" s="40"/>
      <c r="D46" s="37"/>
      <c r="E46" s="44"/>
      <c r="F46" s="70"/>
      <c r="G46" s="71"/>
      <c r="H46" s="62"/>
      <c r="I46" s="63"/>
    </row>
    <row r="47" spans="1:9" s="49" customFormat="1" x14ac:dyDescent="0.25">
      <c r="A47" s="89">
        <f>A45+1</f>
        <v>20</v>
      </c>
      <c r="B47" s="52" t="s">
        <v>96</v>
      </c>
      <c r="C47" s="82"/>
      <c r="D47" s="53" t="s">
        <v>15</v>
      </c>
      <c r="E47" s="44">
        <v>1</v>
      </c>
      <c r="F47" s="70"/>
      <c r="G47" s="71"/>
      <c r="H47" s="62">
        <f t="shared" ref="H47:H53" si="3">E47*F47</f>
        <v>0</v>
      </c>
      <c r="I47" s="63">
        <f t="shared" ref="I47:I53" si="4">E47*G47</f>
        <v>0</v>
      </c>
    </row>
    <row r="48" spans="1:9" x14ac:dyDescent="0.25">
      <c r="A48" s="89">
        <f>A47+1</f>
        <v>21</v>
      </c>
      <c r="B48" s="36" t="s">
        <v>11</v>
      </c>
      <c r="C48" s="82"/>
      <c r="D48" s="37" t="s">
        <v>15</v>
      </c>
      <c r="E48" s="44">
        <v>1</v>
      </c>
      <c r="F48" s="70"/>
      <c r="G48" s="71"/>
      <c r="H48" s="62">
        <f t="shared" si="3"/>
        <v>0</v>
      </c>
      <c r="I48" s="63">
        <f t="shared" si="4"/>
        <v>0</v>
      </c>
    </row>
    <row r="49" spans="1:9" x14ac:dyDescent="0.25">
      <c r="A49" s="89">
        <f t="shared" ref="A49:A53" si="5">A48+1</f>
        <v>22</v>
      </c>
      <c r="B49" s="36" t="s">
        <v>12</v>
      </c>
      <c r="C49" s="82"/>
      <c r="D49" s="37" t="s">
        <v>15</v>
      </c>
      <c r="E49" s="44">
        <v>1</v>
      </c>
      <c r="F49" s="70"/>
      <c r="G49" s="71"/>
      <c r="H49" s="62">
        <f t="shared" si="3"/>
        <v>0</v>
      </c>
      <c r="I49" s="63">
        <f t="shared" si="4"/>
        <v>0</v>
      </c>
    </row>
    <row r="50" spans="1:9" s="45" customFormat="1" x14ac:dyDescent="0.25">
      <c r="A50" s="89">
        <f t="shared" si="5"/>
        <v>23</v>
      </c>
      <c r="B50" s="47" t="s">
        <v>16</v>
      </c>
      <c r="C50" s="82"/>
      <c r="D50" s="48" t="s">
        <v>15</v>
      </c>
      <c r="E50" s="44">
        <v>1</v>
      </c>
      <c r="F50" s="70"/>
      <c r="G50" s="71"/>
      <c r="H50" s="62">
        <f t="shared" si="3"/>
        <v>0</v>
      </c>
      <c r="I50" s="63">
        <f t="shared" si="4"/>
        <v>0</v>
      </c>
    </row>
    <row r="51" spans="1:9" s="46" customFormat="1" x14ac:dyDescent="0.25">
      <c r="A51" s="89">
        <f t="shared" si="5"/>
        <v>24</v>
      </c>
      <c r="B51" s="52" t="s">
        <v>17</v>
      </c>
      <c r="C51" s="82"/>
      <c r="D51" s="53" t="s">
        <v>15</v>
      </c>
      <c r="E51" s="44">
        <v>1</v>
      </c>
      <c r="F51" s="70"/>
      <c r="G51" s="71"/>
      <c r="H51" s="62">
        <f t="shared" si="3"/>
        <v>0</v>
      </c>
      <c r="I51" s="63">
        <f t="shared" si="4"/>
        <v>0</v>
      </c>
    </row>
    <row r="52" spans="1:9" s="46" customFormat="1" x14ac:dyDescent="0.25">
      <c r="A52" s="89">
        <f t="shared" si="5"/>
        <v>25</v>
      </c>
      <c r="B52" s="47" t="s">
        <v>18</v>
      </c>
      <c r="C52" s="82"/>
      <c r="D52" s="53" t="s">
        <v>15</v>
      </c>
      <c r="E52" s="44">
        <v>1</v>
      </c>
      <c r="F52" s="70"/>
      <c r="G52" s="71"/>
      <c r="H52" s="62">
        <f t="shared" si="3"/>
        <v>0</v>
      </c>
      <c r="I52" s="63">
        <f t="shared" si="4"/>
        <v>0</v>
      </c>
    </row>
    <row r="53" spans="1:9" x14ac:dyDescent="0.25">
      <c r="A53" s="89">
        <f t="shared" si="5"/>
        <v>26</v>
      </c>
      <c r="B53" s="36" t="s">
        <v>13</v>
      </c>
      <c r="C53" s="82"/>
      <c r="D53" s="37" t="s">
        <v>15</v>
      </c>
      <c r="E53" s="44">
        <v>1</v>
      </c>
      <c r="F53" s="70"/>
      <c r="G53" s="71"/>
      <c r="H53" s="62">
        <f t="shared" si="3"/>
        <v>0</v>
      </c>
      <c r="I53" s="63">
        <f t="shared" si="4"/>
        <v>0</v>
      </c>
    </row>
    <row r="54" spans="1:9" x14ac:dyDescent="0.25">
      <c r="A54" s="96"/>
      <c r="B54" s="55" t="s">
        <v>116</v>
      </c>
      <c r="C54" s="83"/>
      <c r="D54" s="39"/>
      <c r="E54" s="86"/>
      <c r="F54" s="72"/>
      <c r="G54" s="73"/>
      <c r="H54" s="66">
        <f>SUM(H26:H53)</f>
        <v>0</v>
      </c>
      <c r="I54" s="67">
        <f>SUM(I26:I53)</f>
        <v>0</v>
      </c>
    </row>
    <row r="55" spans="1:9" s="49" customFormat="1" ht="17.25" x14ac:dyDescent="0.25">
      <c r="A55" s="89"/>
      <c r="B55" s="33" t="s">
        <v>24</v>
      </c>
      <c r="C55" s="80"/>
      <c r="D55" s="51"/>
      <c r="E55" s="43"/>
      <c r="F55" s="68"/>
      <c r="G55" s="69"/>
      <c r="H55" s="62"/>
      <c r="I55" s="63"/>
    </row>
    <row r="56" spans="1:9" s="49" customFormat="1" x14ac:dyDescent="0.25">
      <c r="A56" s="89"/>
      <c r="B56" s="35" t="s">
        <v>10</v>
      </c>
      <c r="C56" s="35"/>
      <c r="D56" s="51"/>
      <c r="E56" s="43"/>
      <c r="F56" s="68"/>
      <c r="G56" s="69"/>
      <c r="H56" s="62"/>
      <c r="I56" s="63"/>
    </row>
    <row r="57" spans="1:9" s="49" customFormat="1" x14ac:dyDescent="0.25">
      <c r="A57" s="89">
        <f>A53+1</f>
        <v>27</v>
      </c>
      <c r="B57" s="52" t="s">
        <v>27</v>
      </c>
      <c r="C57" s="81" t="s">
        <v>28</v>
      </c>
      <c r="D57" s="51" t="s">
        <v>9</v>
      </c>
      <c r="E57" s="43">
        <v>1</v>
      </c>
      <c r="F57" s="68"/>
      <c r="G57" s="69"/>
      <c r="H57" s="62">
        <f t="shared" ref="H57:H75" si="6">E57*F57</f>
        <v>0</v>
      </c>
      <c r="I57" s="63">
        <f t="shared" ref="I57:I75" si="7">E57*G57</f>
        <v>0</v>
      </c>
    </row>
    <row r="58" spans="1:9" s="49" customFormat="1" x14ac:dyDescent="0.25">
      <c r="A58" s="89">
        <f>A57+1</f>
        <v>28</v>
      </c>
      <c r="B58" s="52" t="s">
        <v>121</v>
      </c>
      <c r="C58" s="81" t="s">
        <v>122</v>
      </c>
      <c r="D58" s="51" t="s">
        <v>9</v>
      </c>
      <c r="E58" s="43">
        <v>2</v>
      </c>
      <c r="F58" s="68"/>
      <c r="G58" s="69"/>
      <c r="H58" s="62">
        <f t="shared" si="6"/>
        <v>0</v>
      </c>
      <c r="I58" s="63">
        <f t="shared" si="7"/>
        <v>0</v>
      </c>
    </row>
    <row r="59" spans="1:9" s="49" customFormat="1" x14ac:dyDescent="0.25">
      <c r="A59" s="89">
        <f>A58+1</f>
        <v>29</v>
      </c>
      <c r="B59" s="52" t="s">
        <v>32</v>
      </c>
      <c r="C59" s="81" t="s">
        <v>31</v>
      </c>
      <c r="D59" s="51" t="s">
        <v>9</v>
      </c>
      <c r="E59" s="43">
        <v>2</v>
      </c>
      <c r="F59" s="68"/>
      <c r="G59" s="69"/>
      <c r="H59" s="62">
        <f t="shared" si="6"/>
        <v>0</v>
      </c>
      <c r="I59" s="63">
        <f t="shared" si="7"/>
        <v>0</v>
      </c>
    </row>
    <row r="60" spans="1:9" s="49" customFormat="1" x14ac:dyDescent="0.25">
      <c r="A60" s="89">
        <f t="shared" ref="A60:A75" si="8">A59+1</f>
        <v>30</v>
      </c>
      <c r="B60" s="84" t="s">
        <v>39</v>
      </c>
      <c r="C60" s="82"/>
      <c r="D60" s="51" t="s">
        <v>9</v>
      </c>
      <c r="E60" s="43">
        <v>6</v>
      </c>
      <c r="F60" s="68"/>
      <c r="G60" s="69"/>
      <c r="H60" s="62">
        <f t="shared" si="6"/>
        <v>0</v>
      </c>
      <c r="I60" s="63">
        <f t="shared" si="7"/>
        <v>0</v>
      </c>
    </row>
    <row r="61" spans="1:9" s="49" customFormat="1" x14ac:dyDescent="0.25">
      <c r="A61" s="89">
        <f>A60+1</f>
        <v>31</v>
      </c>
      <c r="B61" s="52" t="s">
        <v>123</v>
      </c>
      <c r="C61" s="82" t="s">
        <v>124</v>
      </c>
      <c r="D61" s="54" t="s">
        <v>9</v>
      </c>
      <c r="E61" s="44">
        <v>2</v>
      </c>
      <c r="F61" s="68"/>
      <c r="G61" s="69"/>
      <c r="H61" s="62">
        <f t="shared" si="6"/>
        <v>0</v>
      </c>
      <c r="I61" s="63">
        <f t="shared" si="7"/>
        <v>0</v>
      </c>
    </row>
    <row r="62" spans="1:9" s="49" customFormat="1" ht="30" x14ac:dyDescent="0.25">
      <c r="A62" s="89">
        <f>A61+1</f>
        <v>32</v>
      </c>
      <c r="B62" s="52" t="s">
        <v>33</v>
      </c>
      <c r="C62" s="82" t="s">
        <v>34</v>
      </c>
      <c r="D62" s="54" t="s">
        <v>9</v>
      </c>
      <c r="E62" s="44">
        <v>3</v>
      </c>
      <c r="F62" s="68"/>
      <c r="G62" s="69"/>
      <c r="H62" s="62">
        <f t="shared" si="6"/>
        <v>0</v>
      </c>
      <c r="I62" s="63">
        <f t="shared" si="7"/>
        <v>0</v>
      </c>
    </row>
    <row r="63" spans="1:9" s="49" customFormat="1" ht="30" x14ac:dyDescent="0.25">
      <c r="A63" s="89">
        <f t="shared" si="8"/>
        <v>33</v>
      </c>
      <c r="B63" s="52" t="s">
        <v>35</v>
      </c>
      <c r="C63" s="82" t="s">
        <v>36</v>
      </c>
      <c r="D63" s="54" t="s">
        <v>9</v>
      </c>
      <c r="E63" s="44">
        <v>2</v>
      </c>
      <c r="F63" s="68"/>
      <c r="G63" s="69"/>
      <c r="H63" s="62">
        <f t="shared" si="6"/>
        <v>0</v>
      </c>
      <c r="I63" s="63">
        <f t="shared" si="7"/>
        <v>0</v>
      </c>
    </row>
    <row r="64" spans="1:9" s="49" customFormat="1" x14ac:dyDescent="0.25">
      <c r="A64" s="89">
        <f t="shared" si="8"/>
        <v>34</v>
      </c>
      <c r="B64" s="52" t="s">
        <v>37</v>
      </c>
      <c r="C64" s="82" t="s">
        <v>38</v>
      </c>
      <c r="D64" s="54" t="s">
        <v>9</v>
      </c>
      <c r="E64" s="44">
        <v>3</v>
      </c>
      <c r="F64" s="68"/>
      <c r="G64" s="69"/>
      <c r="H64" s="62">
        <f t="shared" si="6"/>
        <v>0</v>
      </c>
      <c r="I64" s="63">
        <f t="shared" si="7"/>
        <v>0</v>
      </c>
    </row>
    <row r="65" spans="1:9" s="49" customFormat="1" x14ac:dyDescent="0.25">
      <c r="A65" s="89">
        <f t="shared" si="8"/>
        <v>35</v>
      </c>
      <c r="B65" s="52" t="s">
        <v>40</v>
      </c>
      <c r="C65" s="82"/>
      <c r="D65" s="54" t="s">
        <v>9</v>
      </c>
      <c r="E65" s="44">
        <v>3</v>
      </c>
      <c r="F65" s="68"/>
      <c r="G65" s="69"/>
      <c r="H65" s="62">
        <f t="shared" si="6"/>
        <v>0</v>
      </c>
      <c r="I65" s="63">
        <f t="shared" si="7"/>
        <v>0</v>
      </c>
    </row>
    <row r="66" spans="1:9" s="49" customFormat="1" x14ac:dyDescent="0.25">
      <c r="A66" s="89">
        <f t="shared" si="8"/>
        <v>36</v>
      </c>
      <c r="B66" s="52" t="s">
        <v>41</v>
      </c>
      <c r="C66" s="82"/>
      <c r="D66" s="54" t="s">
        <v>9</v>
      </c>
      <c r="E66" s="44">
        <v>35</v>
      </c>
      <c r="F66" s="68"/>
      <c r="G66" s="69"/>
      <c r="H66" s="62">
        <f t="shared" si="6"/>
        <v>0</v>
      </c>
      <c r="I66" s="63">
        <f t="shared" si="7"/>
        <v>0</v>
      </c>
    </row>
    <row r="67" spans="1:9" s="49" customFormat="1" ht="45" x14ac:dyDescent="0.25">
      <c r="A67" s="89">
        <f t="shared" si="8"/>
        <v>37</v>
      </c>
      <c r="B67" s="84" t="s">
        <v>107</v>
      </c>
      <c r="C67" s="85" t="s">
        <v>108</v>
      </c>
      <c r="D67" s="54" t="s">
        <v>9</v>
      </c>
      <c r="E67" s="44">
        <v>2</v>
      </c>
      <c r="F67" s="68"/>
      <c r="G67" s="69"/>
      <c r="H67" s="62">
        <f t="shared" si="6"/>
        <v>0</v>
      </c>
      <c r="I67" s="63">
        <f t="shared" si="7"/>
        <v>0</v>
      </c>
    </row>
    <row r="68" spans="1:9" s="49" customFormat="1" x14ac:dyDescent="0.25">
      <c r="A68" s="89">
        <f t="shared" si="8"/>
        <v>38</v>
      </c>
      <c r="B68" s="52" t="s">
        <v>106</v>
      </c>
      <c r="C68" s="82"/>
      <c r="D68" s="54" t="s">
        <v>9</v>
      </c>
      <c r="E68" s="44">
        <v>2</v>
      </c>
      <c r="F68" s="68"/>
      <c r="G68" s="69"/>
      <c r="H68" s="62">
        <f t="shared" si="6"/>
        <v>0</v>
      </c>
      <c r="I68" s="63">
        <f t="shared" si="7"/>
        <v>0</v>
      </c>
    </row>
    <row r="69" spans="1:9" s="49" customFormat="1" x14ac:dyDescent="0.25">
      <c r="A69" s="89">
        <f t="shared" si="8"/>
        <v>39</v>
      </c>
      <c r="B69" s="52" t="s">
        <v>105</v>
      </c>
      <c r="C69" s="82"/>
      <c r="D69" s="54" t="s">
        <v>9</v>
      </c>
      <c r="E69" s="44">
        <v>2</v>
      </c>
      <c r="F69" s="68"/>
      <c r="G69" s="69"/>
      <c r="H69" s="62">
        <f t="shared" si="6"/>
        <v>0</v>
      </c>
      <c r="I69" s="63">
        <f t="shared" si="7"/>
        <v>0</v>
      </c>
    </row>
    <row r="70" spans="1:9" s="49" customFormat="1" x14ac:dyDescent="0.25">
      <c r="A70" s="89">
        <f t="shared" si="8"/>
        <v>40</v>
      </c>
      <c r="B70" s="52" t="s">
        <v>42</v>
      </c>
      <c r="C70" s="82" t="s">
        <v>43</v>
      </c>
      <c r="D70" s="54" t="s">
        <v>9</v>
      </c>
      <c r="E70" s="44">
        <v>2</v>
      </c>
      <c r="F70" s="68"/>
      <c r="G70" s="69"/>
      <c r="H70" s="62">
        <f t="shared" si="6"/>
        <v>0</v>
      </c>
      <c r="I70" s="63">
        <f t="shared" si="7"/>
        <v>0</v>
      </c>
    </row>
    <row r="71" spans="1:9" s="49" customFormat="1" x14ac:dyDescent="0.25">
      <c r="A71" s="89">
        <f t="shared" si="8"/>
        <v>41</v>
      </c>
      <c r="B71" s="52" t="s">
        <v>47</v>
      </c>
      <c r="C71" s="82"/>
      <c r="D71" s="54" t="s">
        <v>9</v>
      </c>
      <c r="E71" s="44">
        <v>5</v>
      </c>
      <c r="F71" s="68"/>
      <c r="G71" s="69"/>
      <c r="H71" s="62">
        <f t="shared" si="6"/>
        <v>0</v>
      </c>
      <c r="I71" s="63">
        <f t="shared" si="7"/>
        <v>0</v>
      </c>
    </row>
    <row r="72" spans="1:9" s="49" customFormat="1" ht="30" x14ac:dyDescent="0.25">
      <c r="A72" s="89">
        <f t="shared" si="8"/>
        <v>42</v>
      </c>
      <c r="B72" s="52" t="s">
        <v>119</v>
      </c>
      <c r="C72" s="82" t="s">
        <v>120</v>
      </c>
      <c r="D72" s="54" t="s">
        <v>9</v>
      </c>
      <c r="E72" s="44">
        <v>14</v>
      </c>
      <c r="F72" s="68"/>
      <c r="G72" s="69"/>
      <c r="H72" s="62">
        <f t="shared" si="6"/>
        <v>0</v>
      </c>
      <c r="I72" s="63">
        <f t="shared" si="7"/>
        <v>0</v>
      </c>
    </row>
    <row r="73" spans="1:9" s="49" customFormat="1" x14ac:dyDescent="0.25">
      <c r="A73" s="89">
        <f t="shared" si="8"/>
        <v>43</v>
      </c>
      <c r="B73" s="52" t="s">
        <v>125</v>
      </c>
      <c r="C73" s="82" t="s">
        <v>49</v>
      </c>
      <c r="D73" s="54" t="s">
        <v>9</v>
      </c>
      <c r="E73" s="44">
        <v>7</v>
      </c>
      <c r="F73" s="68"/>
      <c r="G73" s="69"/>
      <c r="H73" s="62">
        <f t="shared" si="6"/>
        <v>0</v>
      </c>
      <c r="I73" s="63">
        <f t="shared" si="7"/>
        <v>0</v>
      </c>
    </row>
    <row r="74" spans="1:9" s="49" customFormat="1" x14ac:dyDescent="0.25">
      <c r="A74" s="89">
        <f t="shared" si="8"/>
        <v>44</v>
      </c>
      <c r="B74" s="52" t="s">
        <v>126</v>
      </c>
      <c r="C74" s="82" t="s">
        <v>49</v>
      </c>
      <c r="D74" s="54" t="s">
        <v>9</v>
      </c>
      <c r="E74" s="44">
        <v>14</v>
      </c>
      <c r="F74" s="68"/>
      <c r="G74" s="69"/>
      <c r="H74" s="62">
        <f t="shared" si="6"/>
        <v>0</v>
      </c>
      <c r="I74" s="63">
        <f t="shared" si="7"/>
        <v>0</v>
      </c>
    </row>
    <row r="75" spans="1:9" s="49" customFormat="1" x14ac:dyDescent="0.25">
      <c r="A75" s="89">
        <f t="shared" si="8"/>
        <v>45</v>
      </c>
      <c r="B75" s="52" t="s">
        <v>127</v>
      </c>
      <c r="C75" s="82" t="s">
        <v>49</v>
      </c>
      <c r="D75" s="54" t="s">
        <v>9</v>
      </c>
      <c r="E75" s="44">
        <v>1</v>
      </c>
      <c r="F75" s="68"/>
      <c r="G75" s="69"/>
      <c r="H75" s="62">
        <f t="shared" si="6"/>
        <v>0</v>
      </c>
      <c r="I75" s="63">
        <f t="shared" si="7"/>
        <v>0</v>
      </c>
    </row>
    <row r="76" spans="1:9" s="49" customFormat="1" x14ac:dyDescent="0.25">
      <c r="A76" s="89"/>
      <c r="B76" s="35" t="s">
        <v>19</v>
      </c>
      <c r="C76" s="35"/>
      <c r="D76" s="51"/>
      <c r="E76" s="43"/>
      <c r="F76" s="68"/>
      <c r="G76" s="69"/>
      <c r="H76" s="62"/>
      <c r="I76" s="63"/>
    </row>
    <row r="77" spans="1:9" s="49" customFormat="1" x14ac:dyDescent="0.25">
      <c r="A77" s="89">
        <f>A75+1</f>
        <v>46</v>
      </c>
      <c r="B77" s="52" t="s">
        <v>112</v>
      </c>
      <c r="C77" s="81"/>
      <c r="D77" s="51" t="s">
        <v>45</v>
      </c>
      <c r="E77" s="43">
        <v>2300</v>
      </c>
      <c r="F77" s="68"/>
      <c r="G77" s="69"/>
      <c r="H77" s="62">
        <f>E77*F77</f>
        <v>0</v>
      </c>
      <c r="I77" s="63">
        <f>E77*G77</f>
        <v>0</v>
      </c>
    </row>
    <row r="78" spans="1:9" s="49" customFormat="1" x14ac:dyDescent="0.25">
      <c r="A78" s="89">
        <f>A77+1</f>
        <v>47</v>
      </c>
      <c r="B78" s="52" t="s">
        <v>46</v>
      </c>
      <c r="C78" s="81"/>
      <c r="D78" s="51" t="s">
        <v>45</v>
      </c>
      <c r="E78" s="43">
        <v>280</v>
      </c>
      <c r="F78" s="68"/>
      <c r="G78" s="69"/>
      <c r="H78" s="62">
        <f>E78*F78</f>
        <v>0</v>
      </c>
      <c r="I78" s="63">
        <f>E78*G78</f>
        <v>0</v>
      </c>
    </row>
    <row r="79" spans="1:9" s="49" customFormat="1" x14ac:dyDescent="0.25">
      <c r="A79" s="89">
        <f t="shared" ref="A79:A81" si="9">A78+1</f>
        <v>48</v>
      </c>
      <c r="B79" s="52" t="s">
        <v>104</v>
      </c>
      <c r="C79" s="82"/>
      <c r="D79" s="54" t="s">
        <v>45</v>
      </c>
      <c r="E79" s="44">
        <v>620</v>
      </c>
      <c r="F79" s="68"/>
      <c r="G79" s="69"/>
      <c r="H79" s="62">
        <f>E79*F79</f>
        <v>0</v>
      </c>
      <c r="I79" s="63">
        <f>E79*G79</f>
        <v>0</v>
      </c>
    </row>
    <row r="80" spans="1:9" s="49" customFormat="1" x14ac:dyDescent="0.25">
      <c r="A80" s="89">
        <f t="shared" si="9"/>
        <v>49</v>
      </c>
      <c r="B80" s="52" t="s">
        <v>44</v>
      </c>
      <c r="C80" s="81"/>
      <c r="D80" s="51" t="s">
        <v>45</v>
      </c>
      <c r="E80" s="43">
        <v>80</v>
      </c>
      <c r="F80" s="68"/>
      <c r="G80" s="69"/>
      <c r="H80" s="62">
        <f>E80*F80</f>
        <v>0</v>
      </c>
      <c r="I80" s="63">
        <f>E80*G80</f>
        <v>0</v>
      </c>
    </row>
    <row r="81" spans="1:9" s="49" customFormat="1" x14ac:dyDescent="0.25">
      <c r="A81" s="89">
        <f t="shared" si="9"/>
        <v>50</v>
      </c>
      <c r="B81" s="52" t="s">
        <v>48</v>
      </c>
      <c r="C81" s="81"/>
      <c r="D81" s="51" t="s">
        <v>45</v>
      </c>
      <c r="E81" s="43">
        <v>150</v>
      </c>
      <c r="F81" s="68"/>
      <c r="G81" s="69"/>
      <c r="H81" s="62">
        <f>E81*F81</f>
        <v>0</v>
      </c>
      <c r="I81" s="63">
        <f>E81*G81</f>
        <v>0</v>
      </c>
    </row>
    <row r="82" spans="1:9" s="49" customFormat="1" x14ac:dyDescent="0.25">
      <c r="A82" s="89"/>
      <c r="B82" s="40" t="s">
        <v>14</v>
      </c>
      <c r="C82" s="40"/>
      <c r="D82" s="53"/>
      <c r="E82" s="44"/>
      <c r="F82" s="70"/>
      <c r="G82" s="71"/>
      <c r="H82" s="62"/>
      <c r="I82" s="63"/>
    </row>
    <row r="83" spans="1:9" s="49" customFormat="1" x14ac:dyDescent="0.25">
      <c r="A83" s="89">
        <f>A81+1</f>
        <v>51</v>
      </c>
      <c r="B83" s="52" t="s">
        <v>11</v>
      </c>
      <c r="C83" s="82"/>
      <c r="D83" s="53" t="s">
        <v>15</v>
      </c>
      <c r="E83" s="44">
        <v>1</v>
      </c>
      <c r="F83" s="70"/>
      <c r="G83" s="71"/>
      <c r="H83" s="62">
        <f t="shared" ref="H83:H88" si="10">E83*F83</f>
        <v>0</v>
      </c>
      <c r="I83" s="63">
        <f t="shared" ref="I83:I88" si="11">E83*G83</f>
        <v>0</v>
      </c>
    </row>
    <row r="84" spans="1:9" s="49" customFormat="1" x14ac:dyDescent="0.25">
      <c r="A84" s="89">
        <f>A83+1</f>
        <v>52</v>
      </c>
      <c r="B84" s="52" t="s">
        <v>12</v>
      </c>
      <c r="C84" s="82"/>
      <c r="D84" s="53" t="s">
        <v>15</v>
      </c>
      <c r="E84" s="44">
        <v>1</v>
      </c>
      <c r="F84" s="70"/>
      <c r="G84" s="71"/>
      <c r="H84" s="62">
        <f t="shared" si="10"/>
        <v>0</v>
      </c>
      <c r="I84" s="63">
        <f t="shared" si="11"/>
        <v>0</v>
      </c>
    </row>
    <row r="85" spans="1:9" s="49" customFormat="1" x14ac:dyDescent="0.25">
      <c r="A85" s="89">
        <f t="shared" ref="A85:A88" si="12">A84+1</f>
        <v>53</v>
      </c>
      <c r="B85" s="52" t="s">
        <v>16</v>
      </c>
      <c r="C85" s="82"/>
      <c r="D85" s="53" t="s">
        <v>15</v>
      </c>
      <c r="E85" s="44">
        <v>1</v>
      </c>
      <c r="F85" s="70"/>
      <c r="G85" s="71"/>
      <c r="H85" s="62">
        <f t="shared" si="10"/>
        <v>0</v>
      </c>
      <c r="I85" s="63">
        <f t="shared" si="11"/>
        <v>0</v>
      </c>
    </row>
    <row r="86" spans="1:9" s="49" customFormat="1" x14ac:dyDescent="0.25">
      <c r="A86" s="89">
        <f t="shared" si="12"/>
        <v>54</v>
      </c>
      <c r="B86" s="52" t="s">
        <v>17</v>
      </c>
      <c r="C86" s="82"/>
      <c r="D86" s="53" t="s">
        <v>15</v>
      </c>
      <c r="E86" s="44">
        <v>1</v>
      </c>
      <c r="F86" s="70"/>
      <c r="G86" s="71"/>
      <c r="H86" s="62">
        <f t="shared" si="10"/>
        <v>0</v>
      </c>
      <c r="I86" s="63">
        <f t="shared" si="11"/>
        <v>0</v>
      </c>
    </row>
    <row r="87" spans="1:9" s="49" customFormat="1" x14ac:dyDescent="0.25">
      <c r="A87" s="89">
        <f t="shared" si="12"/>
        <v>55</v>
      </c>
      <c r="B87" s="52" t="s">
        <v>18</v>
      </c>
      <c r="C87" s="82"/>
      <c r="D87" s="53" t="s">
        <v>15</v>
      </c>
      <c r="E87" s="44">
        <v>1</v>
      </c>
      <c r="F87" s="70"/>
      <c r="G87" s="71"/>
      <c r="H87" s="62">
        <f t="shared" si="10"/>
        <v>0</v>
      </c>
      <c r="I87" s="63">
        <f t="shared" si="11"/>
        <v>0</v>
      </c>
    </row>
    <row r="88" spans="1:9" s="49" customFormat="1" x14ac:dyDescent="0.25">
      <c r="A88" s="89">
        <f t="shared" si="12"/>
        <v>56</v>
      </c>
      <c r="B88" s="52" t="s">
        <v>13</v>
      </c>
      <c r="C88" s="82"/>
      <c r="D88" s="53" t="s">
        <v>15</v>
      </c>
      <c r="E88" s="44">
        <v>1</v>
      </c>
      <c r="F88" s="70"/>
      <c r="G88" s="71"/>
      <c r="H88" s="62">
        <f t="shared" si="10"/>
        <v>0</v>
      </c>
      <c r="I88" s="63">
        <f t="shared" si="11"/>
        <v>0</v>
      </c>
    </row>
    <row r="89" spans="1:9" s="49" customFormat="1" x14ac:dyDescent="0.25">
      <c r="A89" s="96"/>
      <c r="B89" s="55" t="s">
        <v>29</v>
      </c>
      <c r="C89" s="83"/>
      <c r="D89" s="39"/>
      <c r="E89" s="86"/>
      <c r="F89" s="72"/>
      <c r="G89" s="73"/>
      <c r="H89" s="66">
        <f>SUM(H57:H88)</f>
        <v>0</v>
      </c>
      <c r="I89" s="67">
        <f>SUM(I57:I88)</f>
        <v>0</v>
      </c>
    </row>
    <row r="90" spans="1:9" s="49" customFormat="1" ht="17.25" x14ac:dyDescent="0.25">
      <c r="A90" s="89"/>
      <c r="B90" s="33" t="s">
        <v>25</v>
      </c>
      <c r="C90" s="80"/>
      <c r="D90" s="51"/>
      <c r="E90" s="43"/>
      <c r="F90" s="68"/>
      <c r="G90" s="69"/>
      <c r="H90" s="62"/>
      <c r="I90" s="63"/>
    </row>
    <row r="91" spans="1:9" s="49" customFormat="1" x14ac:dyDescent="0.25">
      <c r="A91" s="89"/>
      <c r="B91" s="35" t="s">
        <v>10</v>
      </c>
      <c r="C91" s="35"/>
      <c r="D91" s="51"/>
      <c r="E91" s="43"/>
      <c r="F91" s="68"/>
      <c r="G91" s="69"/>
      <c r="H91" s="62"/>
      <c r="I91" s="63"/>
    </row>
    <row r="92" spans="1:9" s="49" customFormat="1" x14ac:dyDescent="0.25">
      <c r="A92" s="89">
        <f>A88+1</f>
        <v>57</v>
      </c>
      <c r="B92" s="52" t="s">
        <v>51</v>
      </c>
      <c r="C92" s="81" t="s">
        <v>52</v>
      </c>
      <c r="D92" s="51" t="s">
        <v>9</v>
      </c>
      <c r="E92" s="43">
        <v>2</v>
      </c>
      <c r="F92" s="68"/>
      <c r="G92" s="69"/>
      <c r="H92" s="62">
        <f t="shared" ref="H92:H105" si="13">E92*F92</f>
        <v>0</v>
      </c>
      <c r="I92" s="63">
        <f t="shared" ref="I92:I105" si="14">E92*G92</f>
        <v>0</v>
      </c>
    </row>
    <row r="93" spans="1:9" s="49" customFormat="1" x14ac:dyDescent="0.25">
      <c r="A93" s="89">
        <f>A92+1</f>
        <v>58</v>
      </c>
      <c r="B93" s="52" t="s">
        <v>53</v>
      </c>
      <c r="C93" s="81">
        <v>1748.83</v>
      </c>
      <c r="D93" s="51" t="s">
        <v>9</v>
      </c>
      <c r="E93" s="43">
        <v>2</v>
      </c>
      <c r="F93" s="68"/>
      <c r="G93" s="69"/>
      <c r="H93" s="62">
        <f t="shared" si="13"/>
        <v>0</v>
      </c>
      <c r="I93" s="63">
        <f t="shared" si="14"/>
        <v>0</v>
      </c>
    </row>
    <row r="94" spans="1:9" s="49" customFormat="1" x14ac:dyDescent="0.25">
      <c r="A94" s="89">
        <f t="shared" ref="A94:A105" si="15">A93+1</f>
        <v>59</v>
      </c>
      <c r="B94" s="52" t="s">
        <v>110</v>
      </c>
      <c r="C94" s="82" t="s">
        <v>111</v>
      </c>
      <c r="D94" s="54" t="s">
        <v>9</v>
      </c>
      <c r="E94" s="44">
        <v>2</v>
      </c>
      <c r="F94" s="68"/>
      <c r="G94" s="69"/>
      <c r="H94" s="62">
        <f t="shared" si="13"/>
        <v>0</v>
      </c>
      <c r="I94" s="63">
        <f t="shared" si="14"/>
        <v>0</v>
      </c>
    </row>
    <row r="95" spans="1:9" s="49" customFormat="1" x14ac:dyDescent="0.25">
      <c r="A95" s="89">
        <f t="shared" si="15"/>
        <v>60</v>
      </c>
      <c r="B95" s="52" t="s">
        <v>54</v>
      </c>
      <c r="C95" s="82" t="s">
        <v>55</v>
      </c>
      <c r="D95" s="54" t="s">
        <v>9</v>
      </c>
      <c r="E95" s="44">
        <v>2</v>
      </c>
      <c r="F95" s="68"/>
      <c r="G95" s="69"/>
      <c r="H95" s="62">
        <f t="shared" si="13"/>
        <v>0</v>
      </c>
      <c r="I95" s="63">
        <f t="shared" si="14"/>
        <v>0</v>
      </c>
    </row>
    <row r="96" spans="1:9" s="49" customFormat="1" x14ac:dyDescent="0.25">
      <c r="A96" s="89">
        <f t="shared" si="15"/>
        <v>61</v>
      </c>
      <c r="B96" s="52" t="s">
        <v>72</v>
      </c>
      <c r="C96" s="82" t="s">
        <v>56</v>
      </c>
      <c r="D96" s="54" t="s">
        <v>9</v>
      </c>
      <c r="E96" s="44">
        <v>2</v>
      </c>
      <c r="F96" s="68"/>
      <c r="G96" s="69"/>
      <c r="H96" s="62">
        <f t="shared" si="13"/>
        <v>0</v>
      </c>
      <c r="I96" s="63">
        <f t="shared" si="14"/>
        <v>0</v>
      </c>
    </row>
    <row r="97" spans="1:9" s="49" customFormat="1" x14ac:dyDescent="0.25">
      <c r="A97" s="89">
        <f t="shared" si="15"/>
        <v>62</v>
      </c>
      <c r="B97" s="52" t="s">
        <v>57</v>
      </c>
      <c r="C97" s="82" t="s">
        <v>58</v>
      </c>
      <c r="D97" s="54" t="s">
        <v>9</v>
      </c>
      <c r="E97" s="44">
        <v>2</v>
      </c>
      <c r="F97" s="68"/>
      <c r="G97" s="69"/>
      <c r="H97" s="62">
        <f t="shared" si="13"/>
        <v>0</v>
      </c>
      <c r="I97" s="63">
        <f t="shared" si="14"/>
        <v>0</v>
      </c>
    </row>
    <row r="98" spans="1:9" s="49" customFormat="1" x14ac:dyDescent="0.25">
      <c r="A98" s="89">
        <f t="shared" si="15"/>
        <v>63</v>
      </c>
      <c r="B98" s="52" t="s">
        <v>59</v>
      </c>
      <c r="C98" s="82" t="s">
        <v>60</v>
      </c>
      <c r="D98" s="54" t="s">
        <v>9</v>
      </c>
      <c r="E98" s="44">
        <v>2</v>
      </c>
      <c r="F98" s="68"/>
      <c r="G98" s="69"/>
      <c r="H98" s="62">
        <f t="shared" si="13"/>
        <v>0</v>
      </c>
      <c r="I98" s="63">
        <f t="shared" si="14"/>
        <v>0</v>
      </c>
    </row>
    <row r="99" spans="1:9" s="49" customFormat="1" x14ac:dyDescent="0.25">
      <c r="A99" s="89">
        <f t="shared" si="15"/>
        <v>64</v>
      </c>
      <c r="B99" s="52" t="s">
        <v>61</v>
      </c>
      <c r="C99" s="82"/>
      <c r="D99" s="54" t="s">
        <v>9</v>
      </c>
      <c r="E99" s="44">
        <v>2</v>
      </c>
      <c r="F99" s="68"/>
      <c r="G99" s="69"/>
      <c r="H99" s="62">
        <f t="shared" si="13"/>
        <v>0</v>
      </c>
      <c r="I99" s="63">
        <f t="shared" si="14"/>
        <v>0</v>
      </c>
    </row>
    <row r="100" spans="1:9" s="49" customFormat="1" x14ac:dyDescent="0.25">
      <c r="A100" s="89">
        <f t="shared" si="15"/>
        <v>65</v>
      </c>
      <c r="B100" s="52" t="s">
        <v>62</v>
      </c>
      <c r="C100" s="82" t="s">
        <v>63</v>
      </c>
      <c r="D100" s="54" t="s">
        <v>9</v>
      </c>
      <c r="E100" s="44">
        <v>2</v>
      </c>
      <c r="F100" s="68"/>
      <c r="G100" s="69"/>
      <c r="H100" s="62">
        <f t="shared" si="13"/>
        <v>0</v>
      </c>
      <c r="I100" s="63">
        <f t="shared" si="14"/>
        <v>0</v>
      </c>
    </row>
    <row r="101" spans="1:9" s="49" customFormat="1" x14ac:dyDescent="0.25">
      <c r="A101" s="89">
        <f t="shared" si="15"/>
        <v>66</v>
      </c>
      <c r="B101" s="52" t="s">
        <v>64</v>
      </c>
      <c r="C101" s="82" t="s">
        <v>65</v>
      </c>
      <c r="D101" s="54" t="s">
        <v>9</v>
      </c>
      <c r="E101" s="44">
        <v>2</v>
      </c>
      <c r="F101" s="68"/>
      <c r="G101" s="69"/>
      <c r="H101" s="62">
        <f t="shared" si="13"/>
        <v>0</v>
      </c>
      <c r="I101" s="63">
        <f t="shared" si="14"/>
        <v>0</v>
      </c>
    </row>
    <row r="102" spans="1:9" s="49" customFormat="1" x14ac:dyDescent="0.25">
      <c r="A102" s="89">
        <f t="shared" si="15"/>
        <v>67</v>
      </c>
      <c r="B102" s="52" t="s">
        <v>66</v>
      </c>
      <c r="C102" s="82" t="s">
        <v>67</v>
      </c>
      <c r="D102" s="54" t="s">
        <v>9</v>
      </c>
      <c r="E102" s="44">
        <v>3</v>
      </c>
      <c r="F102" s="68"/>
      <c r="G102" s="69"/>
      <c r="H102" s="62">
        <f t="shared" si="13"/>
        <v>0</v>
      </c>
      <c r="I102" s="63">
        <f t="shared" si="14"/>
        <v>0</v>
      </c>
    </row>
    <row r="103" spans="1:9" s="49" customFormat="1" x14ac:dyDescent="0.25">
      <c r="A103" s="89">
        <f t="shared" si="15"/>
        <v>68</v>
      </c>
      <c r="B103" s="52" t="s">
        <v>68</v>
      </c>
      <c r="C103" s="82"/>
      <c r="D103" s="54" t="s">
        <v>9</v>
      </c>
      <c r="E103" s="44">
        <v>2</v>
      </c>
      <c r="F103" s="68"/>
      <c r="G103" s="69"/>
      <c r="H103" s="62">
        <f t="shared" si="13"/>
        <v>0</v>
      </c>
      <c r="I103" s="63">
        <f t="shared" si="14"/>
        <v>0</v>
      </c>
    </row>
    <row r="104" spans="1:9" s="49" customFormat="1" x14ac:dyDescent="0.25">
      <c r="A104" s="89">
        <f t="shared" si="15"/>
        <v>69</v>
      </c>
      <c r="B104" s="52" t="s">
        <v>118</v>
      </c>
      <c r="C104" s="82"/>
      <c r="D104" s="54" t="s">
        <v>9</v>
      </c>
      <c r="E104" s="44">
        <v>2</v>
      </c>
      <c r="F104" s="68"/>
      <c r="G104" s="69"/>
      <c r="H104" s="62">
        <f t="shared" si="13"/>
        <v>0</v>
      </c>
      <c r="I104" s="63">
        <f t="shared" si="14"/>
        <v>0</v>
      </c>
    </row>
    <row r="105" spans="1:9" s="49" customFormat="1" x14ac:dyDescent="0.25">
      <c r="A105" s="89">
        <f t="shared" si="15"/>
        <v>70</v>
      </c>
      <c r="B105" s="52" t="s">
        <v>69</v>
      </c>
      <c r="C105" s="82"/>
      <c r="D105" s="54" t="s">
        <v>9</v>
      </c>
      <c r="E105" s="44">
        <v>2</v>
      </c>
      <c r="F105" s="68"/>
      <c r="G105" s="69"/>
      <c r="H105" s="62">
        <f t="shared" si="13"/>
        <v>0</v>
      </c>
      <c r="I105" s="63">
        <f t="shared" si="14"/>
        <v>0</v>
      </c>
    </row>
    <row r="106" spans="1:9" s="49" customFormat="1" x14ac:dyDescent="0.25">
      <c r="A106" s="89"/>
      <c r="B106" s="35" t="s">
        <v>19</v>
      </c>
      <c r="C106" s="35"/>
      <c r="D106" s="51"/>
      <c r="E106" s="43"/>
      <c r="F106" s="68"/>
      <c r="G106" s="69"/>
      <c r="H106" s="62"/>
      <c r="I106" s="63"/>
    </row>
    <row r="107" spans="1:9" s="49" customFormat="1" x14ac:dyDescent="0.25">
      <c r="A107" s="89">
        <f>A105+1</f>
        <v>71</v>
      </c>
      <c r="B107" s="52" t="s">
        <v>70</v>
      </c>
      <c r="C107" s="81" t="s">
        <v>71</v>
      </c>
      <c r="D107" s="51" t="s">
        <v>45</v>
      </c>
      <c r="E107" s="43">
        <v>180</v>
      </c>
      <c r="F107" s="68"/>
      <c r="G107" s="69"/>
      <c r="H107" s="62">
        <f>E107*F107</f>
        <v>0</v>
      </c>
      <c r="I107" s="63">
        <f>E107*G107</f>
        <v>0</v>
      </c>
    </row>
    <row r="108" spans="1:9" s="49" customFormat="1" x14ac:dyDescent="0.25">
      <c r="A108" s="89"/>
      <c r="B108" s="40" t="s">
        <v>14</v>
      </c>
      <c r="C108" s="40"/>
      <c r="D108" s="53"/>
      <c r="E108" s="44"/>
      <c r="F108" s="70"/>
      <c r="G108" s="71"/>
      <c r="H108" s="62"/>
      <c r="I108" s="63"/>
    </row>
    <row r="109" spans="1:9" s="49" customFormat="1" x14ac:dyDescent="0.25">
      <c r="A109" s="89">
        <f>A107+1</f>
        <v>72</v>
      </c>
      <c r="B109" s="52" t="s">
        <v>11</v>
      </c>
      <c r="C109" s="82"/>
      <c r="D109" s="53" t="s">
        <v>15</v>
      </c>
      <c r="E109" s="44">
        <v>1</v>
      </c>
      <c r="F109" s="70"/>
      <c r="G109" s="71"/>
      <c r="H109" s="62">
        <f t="shared" ref="H109:H114" si="16">E109*F109</f>
        <v>0</v>
      </c>
      <c r="I109" s="63">
        <f t="shared" ref="I109:I114" si="17">E109*G109</f>
        <v>0</v>
      </c>
    </row>
    <row r="110" spans="1:9" s="49" customFormat="1" x14ac:dyDescent="0.25">
      <c r="A110" s="89">
        <f>A109+1</f>
        <v>73</v>
      </c>
      <c r="B110" s="52" t="s">
        <v>12</v>
      </c>
      <c r="C110" s="82"/>
      <c r="D110" s="53" t="s">
        <v>15</v>
      </c>
      <c r="E110" s="44">
        <v>1</v>
      </c>
      <c r="F110" s="70"/>
      <c r="G110" s="71"/>
      <c r="H110" s="62">
        <f t="shared" si="16"/>
        <v>0</v>
      </c>
      <c r="I110" s="63">
        <f t="shared" si="17"/>
        <v>0</v>
      </c>
    </row>
    <row r="111" spans="1:9" s="49" customFormat="1" x14ac:dyDescent="0.25">
      <c r="A111" s="89">
        <f t="shared" ref="A111:A114" si="18">A110+1</f>
        <v>74</v>
      </c>
      <c r="B111" s="52" t="s">
        <v>16</v>
      </c>
      <c r="C111" s="82"/>
      <c r="D111" s="53" t="s">
        <v>15</v>
      </c>
      <c r="E111" s="44">
        <v>1</v>
      </c>
      <c r="F111" s="70"/>
      <c r="G111" s="71"/>
      <c r="H111" s="62">
        <f t="shared" si="16"/>
        <v>0</v>
      </c>
      <c r="I111" s="63">
        <f t="shared" si="17"/>
        <v>0</v>
      </c>
    </row>
    <row r="112" spans="1:9" s="49" customFormat="1" x14ac:dyDescent="0.25">
      <c r="A112" s="89">
        <f t="shared" si="18"/>
        <v>75</v>
      </c>
      <c r="B112" s="52" t="s">
        <v>17</v>
      </c>
      <c r="C112" s="82"/>
      <c r="D112" s="53" t="s">
        <v>15</v>
      </c>
      <c r="E112" s="44">
        <v>1</v>
      </c>
      <c r="F112" s="70"/>
      <c r="G112" s="71"/>
      <c r="H112" s="62">
        <f t="shared" si="16"/>
        <v>0</v>
      </c>
      <c r="I112" s="63">
        <f t="shared" si="17"/>
        <v>0</v>
      </c>
    </row>
    <row r="113" spans="1:9" s="49" customFormat="1" x14ac:dyDescent="0.25">
      <c r="A113" s="89">
        <f t="shared" si="18"/>
        <v>76</v>
      </c>
      <c r="B113" s="52" t="s">
        <v>18</v>
      </c>
      <c r="C113" s="82"/>
      <c r="D113" s="53" t="s">
        <v>15</v>
      </c>
      <c r="E113" s="44">
        <v>1</v>
      </c>
      <c r="F113" s="70"/>
      <c r="G113" s="71"/>
      <c r="H113" s="62">
        <f t="shared" si="16"/>
        <v>0</v>
      </c>
      <c r="I113" s="63">
        <f t="shared" si="17"/>
        <v>0</v>
      </c>
    </row>
    <row r="114" spans="1:9" s="49" customFormat="1" x14ac:dyDescent="0.25">
      <c r="A114" s="89">
        <f t="shared" si="18"/>
        <v>77</v>
      </c>
      <c r="B114" s="52" t="s">
        <v>13</v>
      </c>
      <c r="C114" s="82"/>
      <c r="D114" s="53" t="s">
        <v>15</v>
      </c>
      <c r="E114" s="44">
        <v>1</v>
      </c>
      <c r="F114" s="70"/>
      <c r="G114" s="71"/>
      <c r="H114" s="62">
        <f t="shared" si="16"/>
        <v>0</v>
      </c>
      <c r="I114" s="63">
        <f t="shared" si="17"/>
        <v>0</v>
      </c>
    </row>
    <row r="115" spans="1:9" s="49" customFormat="1" x14ac:dyDescent="0.25">
      <c r="A115" s="96"/>
      <c r="B115" s="55" t="s">
        <v>30</v>
      </c>
      <c r="C115" s="83"/>
      <c r="D115" s="39"/>
      <c r="E115" s="39"/>
      <c r="F115" s="64"/>
      <c r="G115" s="65"/>
      <c r="H115" s="66">
        <f>SUM(H92:H114)</f>
        <v>0</v>
      </c>
      <c r="I115" s="67">
        <f>SUM(I92:I114)</f>
        <v>0</v>
      </c>
    </row>
  </sheetData>
  <protectedRanges>
    <protectedRange sqref="E80:E81 E32:E42 E26:E30 E92:E105 E107 E77:E78 E57:E75" name="Oblast1"/>
    <protectedRange sqref="E31" name="Oblast1_1"/>
    <protectedRange sqref="E44:E45 E79" name="Oblast1_2"/>
  </protectedRanges>
  <mergeCells count="11">
    <mergeCell ref="A10:B10"/>
    <mergeCell ref="A20:I20"/>
    <mergeCell ref="A4:I4"/>
    <mergeCell ref="A6:I6"/>
    <mergeCell ref="A7:I7"/>
    <mergeCell ref="A8:I8"/>
    <mergeCell ref="A9:I9"/>
    <mergeCell ref="B13:G13"/>
    <mergeCell ref="B14:G14"/>
    <mergeCell ref="B15:G15"/>
    <mergeCell ref="B19:I19"/>
  </mergeCells>
  <pageMargins left="0.70833333333333304" right="0.70833333333333304" top="0.78749999999999998" bottom="0.78749999999999998" header="0.51180555555555496" footer="0.51180555555555496"/>
  <pageSetup paperSize="9" scale="66" firstPageNumber="0" fitToHeight="0" orientation="landscape" r:id="rId1"/>
  <rowBreaks count="3" manualBreakCount="3">
    <brk id="20" max="8" man="1"/>
    <brk id="54" max="8" man="1"/>
    <brk id="8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17</vt:i4>
      </vt:variant>
    </vt:vector>
  </HeadingPairs>
  <TitlesOfParts>
    <vt:vector size="18" baseType="lpstr">
      <vt:lpstr>List1</vt:lpstr>
      <vt:lpstr>List1!Názvy_tisku</vt:lpstr>
      <vt:lpstr>List1!Oblast_tisku</vt:lpstr>
      <vt:lpstr>List1!Print_Area_0</vt:lpstr>
      <vt:lpstr>List1!Print_Area_0_0</vt:lpstr>
      <vt:lpstr>List1!Print_Area_0_0_0</vt:lpstr>
      <vt:lpstr>List1!Print_Area_0_0_0_0</vt:lpstr>
      <vt:lpstr>List1!Print_Area_0_0_0_0_0</vt:lpstr>
      <vt:lpstr>List1!Print_Area_0_0_0_0_0_0</vt:lpstr>
      <vt:lpstr>List1!Print_Area_0_0_0_0_0_0_0</vt:lpstr>
      <vt:lpstr>List1!Print_Titles_0</vt:lpstr>
      <vt:lpstr>List1!Print_Titles_0_0</vt:lpstr>
      <vt:lpstr>List1!Print_Titles_0_0_0</vt:lpstr>
      <vt:lpstr>List1!Print_Titles_0_0_0_0</vt:lpstr>
      <vt:lpstr>List1!Print_Titles_0_0_0_0_0</vt:lpstr>
      <vt:lpstr>List1!Print_Titles_0_0_0_0_0_0</vt:lpstr>
      <vt:lpstr>List1!Print_Titles_0_0_0_0_0_0_0</vt:lpstr>
      <vt:lpstr>List1!Print_Titles_0_0_0_0_0_0_0_0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Jan Beran</cp:lastModifiedBy>
  <cp:revision>12</cp:revision>
  <cp:lastPrinted>2018-05-02T11:32:05Z</cp:lastPrinted>
  <dcterms:created xsi:type="dcterms:W3CDTF">2017-04-18T07:54:55Z</dcterms:created>
  <dcterms:modified xsi:type="dcterms:W3CDTF">2018-05-02T11:37:54Z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