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2760" activeTab="0"/>
  </bookViews>
  <sheets>
    <sheet name="List1 (2)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<sst xmlns="http://schemas.openxmlformats.org/spreadsheetml/2006/main" count="67" uniqueCount="50">
  <si>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>SM</t>
  </si>
  <si>
    <t>QP40/300ccm/</t>
  </si>
  <si>
    <t>26-35</t>
  </si>
  <si>
    <t>BO</t>
  </si>
  <si>
    <t>QP60/170ccm/jednoletka</t>
  </si>
  <si>
    <t>QP40/300ccm/dvouletka</t>
  </si>
  <si>
    <t>MD</t>
  </si>
  <si>
    <t>JD</t>
  </si>
  <si>
    <t>DG</t>
  </si>
  <si>
    <t>DB</t>
  </si>
  <si>
    <t>DBZ</t>
  </si>
  <si>
    <t>BK</t>
  </si>
  <si>
    <t>JS</t>
  </si>
  <si>
    <t>QP60/200ccm/</t>
  </si>
  <si>
    <t>KL</t>
  </si>
  <si>
    <t>OR</t>
  </si>
  <si>
    <t>Celkem</t>
  </si>
  <si>
    <t>Cena za kus bez DPH</t>
  </si>
  <si>
    <t>Cena celkem bez DPH</t>
  </si>
  <si>
    <t>Počet sazenic</t>
  </si>
  <si>
    <t>26-36</t>
  </si>
  <si>
    <t>26-37</t>
  </si>
  <si>
    <t>26-38</t>
  </si>
  <si>
    <t>26-39</t>
  </si>
  <si>
    <t>26-40</t>
  </si>
  <si>
    <t>26-41</t>
  </si>
  <si>
    <t>26-42</t>
  </si>
  <si>
    <t>26-43</t>
  </si>
  <si>
    <t>26-44</t>
  </si>
  <si>
    <t>26-45</t>
  </si>
  <si>
    <t>26-46</t>
  </si>
  <si>
    <t>Dřevina</t>
  </si>
  <si>
    <t>Ha</t>
  </si>
  <si>
    <t>Množství</t>
  </si>
  <si>
    <t>Sadbovač</t>
  </si>
  <si>
    <t>Výšková tř.</t>
  </si>
  <si>
    <t>Cena za jednotku bez DPH</t>
  </si>
  <si>
    <t>Výsadba sazenic</t>
  </si>
  <si>
    <t>Kalkulace cen</t>
  </si>
  <si>
    <t>Výměra v ha</t>
  </si>
  <si>
    <t>Sadební materiál</t>
  </si>
  <si>
    <t>Ochrana proti buřeni</t>
  </si>
  <si>
    <t>Připrava půdy</t>
  </si>
  <si>
    <t>Cena celkem s DPH</t>
  </si>
  <si>
    <t>prostokořenný</t>
  </si>
  <si>
    <t>Celková cena díla</t>
  </si>
  <si>
    <t>Příloha č. 4</t>
  </si>
  <si>
    <t>Cena sadebního materiálu je uvedena se započtením nákladů na dopravu a nákladů za manipulaci se sadebním materiálem</t>
  </si>
  <si>
    <t>Cena celkem s DPH 15%</t>
  </si>
  <si>
    <t>Cena celkem s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</si>
</sst>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/>
    <xf numFmtId="0" fontId="0" fillId="2" borderId="19" xfId="0" applyFill="1" applyBorder="1"/>
    <xf numFmtId="0" fontId="2" fillId="3" borderId="20" xfId="0" applyFont="1" applyFill="1" applyBorder="1"/>
    <xf numFmtId="4" fontId="2" fillId="3" borderId="13" xfId="0" applyNumberFormat="1" applyFont="1" applyFill="1" applyBorder="1"/>
    <xf numFmtId="0" fontId="3" fillId="0" borderId="0" xfId="0" applyFont="1" applyAlignment="1">
      <alignment vertical="center"/>
    </xf>
    <xf numFmtId="3" fontId="0" fillId="0" borderId="1" xfId="0" applyNumberFormat="1" applyBorder="1" applyAlignment="1" applyProtection="1">
      <alignment horizontal="center" wrapText="1"/>
      <protection locked="0"/>
    </xf>
    <xf numFmtId="3" fontId="0" fillId="0" borderId="2" xfId="0" applyNumberFormat="1" applyBorder="1" applyAlignment="1" applyProtection="1">
      <alignment horizontal="center" wrapText="1"/>
      <protection locked="0"/>
    </xf>
    <xf numFmtId="3" fontId="2" fillId="0" borderId="21" xfId="0" applyNumberFormat="1" applyFont="1" applyBorder="1" applyAlignment="1" applyProtection="1">
      <alignment horizontal="center" wrapText="1"/>
      <protection locked="0"/>
    </xf>
    <xf numFmtId="2" fontId="0" fillId="4" borderId="22" xfId="0" applyNumberFormat="1" applyFill="1" applyBorder="1" applyAlignment="1">
      <alignment horizontal="center" vertical="center" wrapText="1"/>
    </xf>
    <xf numFmtId="4" fontId="0" fillId="4" borderId="23" xfId="0" applyNumberFormat="1" applyFill="1" applyBorder="1" applyAlignment="1">
      <alignment wrapText="1"/>
    </xf>
    <xf numFmtId="4" fontId="0" fillId="4" borderId="24" xfId="0" applyNumberFormat="1" applyFill="1" applyBorder="1" applyAlignment="1">
      <alignment wrapText="1"/>
    </xf>
    <xf numFmtId="2" fontId="0" fillId="4" borderId="6" xfId="0" applyNumberFormat="1" applyFill="1" applyBorder="1" applyAlignment="1">
      <alignment horizontal="center" vertical="center" wrapText="1"/>
    </xf>
    <xf numFmtId="4" fontId="0" fillId="4" borderId="25" xfId="0" applyNumberFormat="1" applyFill="1" applyBorder="1" applyAlignment="1">
      <alignment wrapText="1"/>
    </xf>
    <xf numFmtId="2" fontId="0" fillId="4" borderId="26" xfId="0" applyNumberFormat="1" applyFill="1" applyBorder="1" applyAlignment="1">
      <alignment horizontal="center" vertical="center" wrapText="1"/>
    </xf>
    <xf numFmtId="4" fontId="0" fillId="4" borderId="27" xfId="0" applyNumberFormat="1" applyFill="1" applyBorder="1" applyAlignment="1">
      <alignment wrapText="1"/>
    </xf>
    <xf numFmtId="0" fontId="2" fillId="4" borderId="17" xfId="0" applyFont="1" applyFill="1" applyBorder="1" applyAlignment="1">
      <alignment horizontal="center" wrapText="1"/>
    </xf>
    <xf numFmtId="164" fontId="2" fillId="4" borderId="28" xfId="0" applyNumberFormat="1" applyFont="1" applyFill="1" applyBorder="1" applyAlignment="1">
      <alignment wrapText="1"/>
    </xf>
    <xf numFmtId="164" fontId="2" fillId="4" borderId="29" xfId="0" applyNumberFormat="1" applyFont="1" applyFill="1" applyBorder="1" applyAlignment="1">
      <alignment wrapText="1"/>
    </xf>
    <xf numFmtId="4" fontId="2" fillId="4" borderId="28" xfId="0" applyNumberFormat="1" applyFont="1" applyFill="1" applyBorder="1"/>
    <xf numFmtId="4" fontId="2" fillId="4" borderId="30" xfId="0" applyNumberFormat="1" applyFont="1" applyFill="1" applyBorder="1"/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0" fillId="4" borderId="33" xfId="0" applyNumberFormat="1" applyFont="1" applyFill="1" applyBorder="1" applyAlignment="1">
      <alignment horizontal="center"/>
    </xf>
    <xf numFmtId="2" fontId="0" fillId="4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4" fontId="2" fillId="3" borderId="31" xfId="0" applyNumberFormat="1" applyFont="1" applyFill="1" applyBorder="1" applyAlignment="1">
      <alignment horizontal="center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>
      <alignment horizontal="center"/>
    </xf>
    <xf numFmtId="164" fontId="0" fillId="4" borderId="38" xfId="0" applyNumberForma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3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64" fontId="0" fillId="4" borderId="26" xfId="0" applyNumberForma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abSelected="1" workbookViewId="0" topLeftCell="B7">
      <selection activeCell="F30" sqref="F30"/>
    </sheetView>
  </sheetViews>
  <sheetFormatPr defaultColWidth="9.140625" defaultRowHeight="15"/>
  <cols>
    <col min="1" max="1" width="9.140625" style="0" hidden="1" customWidth="1"/>
    <col min="2" max="2" width="10.28125" style="0" customWidth="1"/>
    <col min="4" max="4" width="12.8515625" style="0" customWidth="1"/>
    <col min="5" max="5" width="23.7109375" style="0" bestFit="1" customWidth="1"/>
    <col min="6" max="6" width="16.7109375" style="0" customWidth="1"/>
    <col min="7" max="7" width="16.00390625" style="0" customWidth="1"/>
    <col min="8" max="8" width="17.140625" style="0" customWidth="1"/>
    <col min="9" max="9" width="23.8515625" style="0" customWidth="1"/>
  </cols>
  <sheetData>
    <row r="1" ht="15">
      <c r="B1" t="s">
        <v>46</v>
      </c>
    </row>
    <row r="2" spans="2:3" ht="15">
      <c r="B2" s="3" t="s">
        <v>38</v>
      </c>
      <c r="C2" s="3"/>
    </row>
    <row r="3" spans="2:9" ht="15.75" thickBot="1">
      <c r="B3" s="1" t="s">
        <v>47</v>
      </c>
      <c r="C3" s="2"/>
      <c r="D3" s="2"/>
      <c r="E3" s="2"/>
      <c r="F3" s="2"/>
      <c r="G3" s="2"/>
      <c r="H3" s="2"/>
      <c r="I3" s="2"/>
    </row>
    <row r="4" spans="2:9" ht="15.75" thickBot="1">
      <c r="B4" s="48" t="s">
        <v>40</v>
      </c>
      <c r="C4" s="49"/>
      <c r="D4" s="49"/>
      <c r="E4" s="49"/>
      <c r="F4" s="49"/>
      <c r="G4" s="49"/>
      <c r="H4" s="49"/>
      <c r="I4" s="50"/>
    </row>
    <row r="5" spans="2:9" ht="30.75" thickBot="1">
      <c r="B5" s="19" t="s">
        <v>31</v>
      </c>
      <c r="C5" s="20" t="s">
        <v>32</v>
      </c>
      <c r="D5" s="20" t="s">
        <v>33</v>
      </c>
      <c r="E5" s="20" t="s">
        <v>34</v>
      </c>
      <c r="F5" s="21" t="s">
        <v>35</v>
      </c>
      <c r="G5" s="21" t="s">
        <v>17</v>
      </c>
      <c r="H5" s="23" t="s">
        <v>18</v>
      </c>
      <c r="I5" s="22" t="s">
        <v>48</v>
      </c>
    </row>
    <row r="6" spans="2:9" ht="15">
      <c r="B6" s="10" t="s">
        <v>0</v>
      </c>
      <c r="C6" s="8">
        <v>6.95</v>
      </c>
      <c r="D6" s="33">
        <v>35910</v>
      </c>
      <c r="E6" s="5" t="s">
        <v>1</v>
      </c>
      <c r="F6" s="14" t="s">
        <v>2</v>
      </c>
      <c r="G6" s="36"/>
      <c r="H6" s="37">
        <f aca="true" t="shared" si="0" ref="H6:H17">D6*G6</f>
        <v>0</v>
      </c>
      <c r="I6" s="38">
        <f>H6*1.15</f>
        <v>0</v>
      </c>
    </row>
    <row r="7" spans="2:9" ht="15">
      <c r="B7" s="11" t="s">
        <v>3</v>
      </c>
      <c r="C7" s="9">
        <v>1.65</v>
      </c>
      <c r="D7" s="34">
        <v>19135</v>
      </c>
      <c r="E7" s="6" t="s">
        <v>4</v>
      </c>
      <c r="F7" s="12" t="s">
        <v>20</v>
      </c>
      <c r="G7" s="39"/>
      <c r="H7" s="40">
        <f t="shared" si="0"/>
        <v>0</v>
      </c>
      <c r="I7" s="38">
        <f aca="true" t="shared" si="1" ref="I7:I17">H7*1.15</f>
        <v>0</v>
      </c>
    </row>
    <row r="8" spans="2:9" ht="15">
      <c r="B8" s="11" t="s">
        <v>3</v>
      </c>
      <c r="C8" s="9">
        <v>0.63</v>
      </c>
      <c r="D8" s="34">
        <v>6369</v>
      </c>
      <c r="E8" s="6" t="s">
        <v>5</v>
      </c>
      <c r="F8" s="12" t="s">
        <v>21</v>
      </c>
      <c r="G8" s="39"/>
      <c r="H8" s="40">
        <f t="shared" si="0"/>
        <v>0</v>
      </c>
      <c r="I8" s="38">
        <f t="shared" si="1"/>
        <v>0</v>
      </c>
    </row>
    <row r="9" spans="2:9" ht="15">
      <c r="B9" s="11" t="s">
        <v>6</v>
      </c>
      <c r="C9" s="9">
        <v>1.41</v>
      </c>
      <c r="D9" s="34">
        <v>6900</v>
      </c>
      <c r="E9" s="6" t="s">
        <v>1</v>
      </c>
      <c r="F9" s="12" t="s">
        <v>22</v>
      </c>
      <c r="G9" s="39"/>
      <c r="H9" s="40">
        <f t="shared" si="0"/>
        <v>0</v>
      </c>
      <c r="I9" s="38">
        <f t="shared" si="1"/>
        <v>0</v>
      </c>
    </row>
    <row r="10" spans="2:9" ht="15">
      <c r="B10" s="11" t="s">
        <v>7</v>
      </c>
      <c r="C10" s="9">
        <v>0.08</v>
      </c>
      <c r="D10" s="34">
        <v>450</v>
      </c>
      <c r="E10" s="6" t="s">
        <v>1</v>
      </c>
      <c r="F10" s="12" t="s">
        <v>23</v>
      </c>
      <c r="G10" s="39"/>
      <c r="H10" s="40">
        <f t="shared" si="0"/>
        <v>0</v>
      </c>
      <c r="I10" s="38">
        <f t="shared" si="1"/>
        <v>0</v>
      </c>
    </row>
    <row r="11" spans="2:9" ht="15">
      <c r="B11" s="11" t="s">
        <v>8</v>
      </c>
      <c r="C11" s="9">
        <v>0.04</v>
      </c>
      <c r="D11" s="34">
        <v>200</v>
      </c>
      <c r="E11" s="6" t="s">
        <v>1</v>
      </c>
      <c r="F11" s="12" t="s">
        <v>24</v>
      </c>
      <c r="G11" s="39"/>
      <c r="H11" s="40">
        <f t="shared" si="0"/>
        <v>0</v>
      </c>
      <c r="I11" s="38">
        <f t="shared" si="1"/>
        <v>0</v>
      </c>
    </row>
    <row r="12" spans="2:16" ht="15">
      <c r="B12" s="11" t="s">
        <v>9</v>
      </c>
      <c r="C12" s="9">
        <v>0.28</v>
      </c>
      <c r="D12" s="34">
        <v>3350</v>
      </c>
      <c r="E12" s="6" t="s">
        <v>1</v>
      </c>
      <c r="F12" s="12" t="s">
        <v>25</v>
      </c>
      <c r="G12" s="39"/>
      <c r="H12" s="40">
        <f t="shared" si="0"/>
        <v>0</v>
      </c>
      <c r="I12" s="38">
        <f t="shared" si="1"/>
        <v>0</v>
      </c>
      <c r="N12" s="4"/>
      <c r="O12" s="4"/>
      <c r="P12" s="4"/>
    </row>
    <row r="13" spans="2:16" ht="15">
      <c r="B13" s="11" t="s">
        <v>10</v>
      </c>
      <c r="C13" s="9">
        <v>0.01</v>
      </c>
      <c r="D13" s="34">
        <v>100</v>
      </c>
      <c r="E13" s="6" t="s">
        <v>1</v>
      </c>
      <c r="F13" s="12" t="s">
        <v>26</v>
      </c>
      <c r="G13" s="39"/>
      <c r="H13" s="40">
        <f t="shared" si="0"/>
        <v>0</v>
      </c>
      <c r="I13" s="38">
        <f t="shared" si="1"/>
        <v>0</v>
      </c>
      <c r="N13" s="4"/>
      <c r="O13" s="4"/>
      <c r="P13" s="4"/>
    </row>
    <row r="14" spans="2:16" ht="15">
      <c r="B14" s="11" t="s">
        <v>11</v>
      </c>
      <c r="C14" s="9">
        <v>1.27</v>
      </c>
      <c r="D14" s="34">
        <v>12728</v>
      </c>
      <c r="E14" s="6" t="s">
        <v>1</v>
      </c>
      <c r="F14" s="12" t="s">
        <v>27</v>
      </c>
      <c r="G14" s="39"/>
      <c r="H14" s="40">
        <f t="shared" si="0"/>
        <v>0</v>
      </c>
      <c r="I14" s="38">
        <f t="shared" si="1"/>
        <v>0</v>
      </c>
      <c r="N14" s="4"/>
      <c r="O14" s="4"/>
      <c r="P14" s="4"/>
    </row>
    <row r="15" spans="2:16" ht="15">
      <c r="B15" s="11" t="s">
        <v>12</v>
      </c>
      <c r="C15" s="9">
        <v>0.13</v>
      </c>
      <c r="D15" s="34">
        <v>1300</v>
      </c>
      <c r="E15" s="6" t="s">
        <v>13</v>
      </c>
      <c r="F15" s="12" t="s">
        <v>28</v>
      </c>
      <c r="G15" s="39"/>
      <c r="H15" s="40">
        <f t="shared" si="0"/>
        <v>0</v>
      </c>
      <c r="I15" s="38">
        <f t="shared" si="1"/>
        <v>0</v>
      </c>
      <c r="N15" s="4"/>
      <c r="O15" s="4"/>
      <c r="P15" s="4"/>
    </row>
    <row r="16" spans="2:16" ht="15">
      <c r="B16" s="11" t="s">
        <v>14</v>
      </c>
      <c r="C16" s="9">
        <v>0.13</v>
      </c>
      <c r="D16" s="34">
        <v>1300</v>
      </c>
      <c r="E16" s="6" t="s">
        <v>1</v>
      </c>
      <c r="F16" s="12" t="s">
        <v>29</v>
      </c>
      <c r="G16" s="39"/>
      <c r="H16" s="40">
        <f t="shared" si="0"/>
        <v>0</v>
      </c>
      <c r="I16" s="38">
        <f t="shared" si="1"/>
        <v>0</v>
      </c>
      <c r="N16" s="4"/>
      <c r="O16" s="4"/>
      <c r="P16" s="4"/>
    </row>
    <row r="17" spans="2:16" ht="15.75" thickBot="1">
      <c r="B17" s="11" t="s">
        <v>15</v>
      </c>
      <c r="C17" s="9">
        <v>0.01</v>
      </c>
      <c r="D17" s="34">
        <v>20</v>
      </c>
      <c r="E17" s="7" t="s">
        <v>44</v>
      </c>
      <c r="F17" s="13" t="s">
        <v>30</v>
      </c>
      <c r="G17" s="41"/>
      <c r="H17" s="42">
        <f t="shared" si="0"/>
        <v>0</v>
      </c>
      <c r="I17" s="38">
        <f t="shared" si="1"/>
        <v>0</v>
      </c>
      <c r="N17" s="4"/>
      <c r="O17" s="4"/>
      <c r="P17" s="4"/>
    </row>
    <row r="18" spans="2:16" ht="15.75" thickBot="1">
      <c r="B18" s="24" t="s">
        <v>16</v>
      </c>
      <c r="C18" s="25">
        <v>12.59</v>
      </c>
      <c r="D18" s="35">
        <f>D6+D7+D8+D9+D10+D11+D12+D13+D14+D15+D16+D17</f>
        <v>87762</v>
      </c>
      <c r="E18" s="26"/>
      <c r="F18" s="27"/>
      <c r="G18" s="43"/>
      <c r="H18" s="44">
        <f>SUM(H6:H17)</f>
        <v>0</v>
      </c>
      <c r="I18" s="45">
        <f>SUM(I6:I17)</f>
        <v>0</v>
      </c>
      <c r="N18" s="4"/>
      <c r="O18" s="4"/>
      <c r="P18" s="4"/>
    </row>
    <row r="19" spans="2:16" ht="15.75" thickBot="1">
      <c r="B19" s="48" t="s">
        <v>37</v>
      </c>
      <c r="C19" s="49"/>
      <c r="D19" s="49"/>
      <c r="E19" s="49"/>
      <c r="F19" s="49"/>
      <c r="G19" s="49"/>
      <c r="H19" s="49"/>
      <c r="I19" s="29"/>
      <c r="N19" s="4"/>
      <c r="O19" s="4"/>
      <c r="P19" s="4"/>
    </row>
    <row r="20" spans="2:16" ht="15">
      <c r="B20" s="54" t="s">
        <v>19</v>
      </c>
      <c r="C20" s="55"/>
      <c r="D20" s="56"/>
      <c r="E20" s="54" t="s">
        <v>36</v>
      </c>
      <c r="F20" s="56"/>
      <c r="G20" s="54" t="s">
        <v>18</v>
      </c>
      <c r="H20" s="56"/>
      <c r="I20" s="28" t="s">
        <v>49</v>
      </c>
      <c r="N20" s="4"/>
      <c r="O20" s="4"/>
      <c r="P20" s="4"/>
    </row>
    <row r="21" spans="2:16" ht="15.75" thickBot="1">
      <c r="B21" s="74">
        <v>78686</v>
      </c>
      <c r="C21" s="75"/>
      <c r="D21" s="76"/>
      <c r="E21" s="52"/>
      <c r="F21" s="53"/>
      <c r="G21" s="77">
        <f>B21*E21</f>
        <v>0</v>
      </c>
      <c r="H21" s="78"/>
      <c r="I21" s="46">
        <f>G21*1.21</f>
        <v>0</v>
      </c>
      <c r="N21" s="4"/>
      <c r="O21" s="4"/>
      <c r="P21" s="4"/>
    </row>
    <row r="22" spans="2:9" ht="15.75" thickBot="1">
      <c r="B22" s="48" t="s">
        <v>41</v>
      </c>
      <c r="C22" s="49"/>
      <c r="D22" s="49"/>
      <c r="E22" s="49"/>
      <c r="F22" s="49"/>
      <c r="G22" s="49"/>
      <c r="H22" s="49"/>
      <c r="I22" s="29"/>
    </row>
    <row r="23" spans="2:9" ht="15">
      <c r="B23" s="54" t="s">
        <v>39</v>
      </c>
      <c r="C23" s="55"/>
      <c r="D23" s="56"/>
      <c r="E23" s="54" t="s">
        <v>36</v>
      </c>
      <c r="F23" s="56"/>
      <c r="G23" s="54" t="s">
        <v>18</v>
      </c>
      <c r="H23" s="56"/>
      <c r="I23" s="28" t="s">
        <v>49</v>
      </c>
    </row>
    <row r="24" spans="2:9" ht="15.75" thickBot="1">
      <c r="B24" s="60">
        <v>31.5</v>
      </c>
      <c r="C24" s="61"/>
      <c r="D24" s="62"/>
      <c r="E24" s="52"/>
      <c r="F24" s="53"/>
      <c r="G24" s="77">
        <f>B24*E24</f>
        <v>0</v>
      </c>
      <c r="H24" s="78"/>
      <c r="I24" s="46">
        <f>G24*1.21</f>
        <v>0</v>
      </c>
    </row>
    <row r="25" spans="2:9" ht="15.75" thickBot="1">
      <c r="B25" s="48" t="s">
        <v>42</v>
      </c>
      <c r="C25" s="49"/>
      <c r="D25" s="49"/>
      <c r="E25" s="49"/>
      <c r="F25" s="49"/>
      <c r="G25" s="49"/>
      <c r="H25" s="49"/>
      <c r="I25" s="29"/>
    </row>
    <row r="26" spans="2:9" ht="15">
      <c r="B26" s="54" t="s">
        <v>39</v>
      </c>
      <c r="C26" s="55"/>
      <c r="D26" s="56"/>
      <c r="E26" s="54" t="s">
        <v>36</v>
      </c>
      <c r="F26" s="56"/>
      <c r="G26" s="54" t="s">
        <v>18</v>
      </c>
      <c r="H26" s="56"/>
      <c r="I26" s="28" t="s">
        <v>49</v>
      </c>
    </row>
    <row r="27" spans="2:9" ht="15.75" thickBot="1">
      <c r="B27" s="60">
        <v>6.81</v>
      </c>
      <c r="C27" s="61"/>
      <c r="D27" s="62"/>
      <c r="E27" s="52"/>
      <c r="F27" s="53"/>
      <c r="G27" s="63">
        <f>B27*E27</f>
        <v>0</v>
      </c>
      <c r="H27" s="64"/>
      <c r="I27" s="47">
        <f>G27*1.21</f>
        <v>0</v>
      </c>
    </row>
    <row r="28" spans="2:9" ht="15" customHeight="1" thickBot="1">
      <c r="B28" s="65" t="s">
        <v>45</v>
      </c>
      <c r="C28" s="66"/>
      <c r="D28" s="66"/>
      <c r="E28" s="66"/>
      <c r="F28" s="67"/>
      <c r="G28" s="57" t="s">
        <v>18</v>
      </c>
      <c r="H28" s="58"/>
      <c r="I28" s="30" t="s">
        <v>43</v>
      </c>
    </row>
    <row r="29" spans="2:9" ht="15.75" thickBot="1">
      <c r="B29" s="68"/>
      <c r="C29" s="69"/>
      <c r="D29" s="69"/>
      <c r="E29" s="69"/>
      <c r="F29" s="70"/>
      <c r="G29" s="59">
        <f>H18+G21+G24+G27</f>
        <v>0</v>
      </c>
      <c r="H29" s="58"/>
      <c r="I29" s="31">
        <f>I18+I21+I24+I27</f>
        <v>0</v>
      </c>
    </row>
    <row r="30" spans="2:5" ht="15">
      <c r="B30" s="51"/>
      <c r="C30" s="51"/>
      <c r="D30" s="51"/>
      <c r="E30" s="51"/>
    </row>
    <row r="31" spans="2:9" ht="15">
      <c r="B31" s="32"/>
      <c r="C31" s="32"/>
      <c r="D31" s="32"/>
      <c r="E31" s="32"/>
      <c r="F31" s="32"/>
      <c r="G31" s="32"/>
      <c r="H31" s="32"/>
      <c r="I31" s="32"/>
    </row>
    <row r="32" spans="2:9" ht="15">
      <c r="B32" s="71"/>
      <c r="C32" s="71"/>
      <c r="D32" s="71"/>
      <c r="E32" s="71"/>
      <c r="F32" s="71"/>
      <c r="G32" s="2"/>
      <c r="H32" s="2"/>
      <c r="I32" s="2"/>
    </row>
    <row r="33" spans="2:5" ht="15">
      <c r="B33" s="4"/>
      <c r="C33" s="4"/>
      <c r="D33" s="4"/>
      <c r="E33" s="4"/>
    </row>
    <row r="34" spans="2:5" ht="15">
      <c r="B34" s="4"/>
      <c r="C34" s="4"/>
      <c r="D34" s="4"/>
      <c r="E34" s="4"/>
    </row>
    <row r="35" spans="2:5" ht="15">
      <c r="B35" s="51"/>
      <c r="C35" s="51"/>
      <c r="D35" s="51"/>
      <c r="E35" s="51"/>
    </row>
    <row r="36" spans="2:5" ht="15">
      <c r="B36" s="17"/>
      <c r="C36" s="15"/>
      <c r="D36" s="72"/>
      <c r="E36" s="72"/>
    </row>
    <row r="37" spans="2:5" ht="15">
      <c r="B37" s="18"/>
      <c r="C37" s="16"/>
      <c r="D37" s="73"/>
      <c r="E37" s="73"/>
    </row>
    <row r="38" spans="2:5" ht="15">
      <c r="B38" s="4"/>
      <c r="C38" s="4"/>
      <c r="D38" s="4"/>
      <c r="E38" s="4"/>
    </row>
  </sheetData>
  <mergeCells count="30">
    <mergeCell ref="B32:F32"/>
    <mergeCell ref="B35:E35"/>
    <mergeCell ref="D36:E36"/>
    <mergeCell ref="D37:E37"/>
    <mergeCell ref="B19:H19"/>
    <mergeCell ref="B20:D20"/>
    <mergeCell ref="E20:F20"/>
    <mergeCell ref="G20:H20"/>
    <mergeCell ref="B21:D21"/>
    <mergeCell ref="B24:D24"/>
    <mergeCell ref="E24:F24"/>
    <mergeCell ref="G24:H24"/>
    <mergeCell ref="G21:H21"/>
    <mergeCell ref="B22:H22"/>
    <mergeCell ref="B23:D23"/>
    <mergeCell ref="B4:I4"/>
    <mergeCell ref="B30:E30"/>
    <mergeCell ref="E21:F21"/>
    <mergeCell ref="B25:H25"/>
    <mergeCell ref="B26:D26"/>
    <mergeCell ref="E26:F26"/>
    <mergeCell ref="E23:F23"/>
    <mergeCell ref="G23:H23"/>
    <mergeCell ref="G28:H28"/>
    <mergeCell ref="G29:H29"/>
    <mergeCell ref="G26:H26"/>
    <mergeCell ref="B27:D27"/>
    <mergeCell ref="E27:F27"/>
    <mergeCell ref="G27:H27"/>
    <mergeCell ref="B28:F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Pospichalova</dc:creator>
  <cp:keywords/>
  <dc:description/>
  <cp:lastModifiedBy>Pospichalova</cp:lastModifiedBy>
  <cp:lastPrinted>2017-12-21T06:55:47Z</cp:lastPrinted>
  <dcterms:created xsi:type="dcterms:W3CDTF">2017-11-15T12:42:01Z</dcterms:created>
  <dcterms:modified xsi:type="dcterms:W3CDTF">2017-12-21T07:01:31Z</dcterms:modified>
  <cp:category/>
  <cp:version/>
  <cp:contentType/>
  <cp:contentStatus/>
</cp:coreProperties>
</file>