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20115" windowHeight="8505" activeTab="0"/>
  </bookViews>
  <sheets>
    <sheet name="smlouva " sheetId="3" r:id="rId1"/>
  </sheets>
  <definedNames/>
  <calcPr calcId="145621"/>
</workbook>
</file>

<file path=xl/sharedStrings.xml><?xml version="1.0" encoding="utf-8"?>
<sst xmlns="http://schemas.openxmlformats.org/spreadsheetml/2006/main" count="116" uniqueCount="60">
  <si>
    <t>Výjezdová základna</t>
  </si>
  <si>
    <t>objem kontejneru v litrech</t>
  </si>
  <si>
    <t>počet kontejnerů</t>
  </si>
  <si>
    <t>četnost svozu</t>
  </si>
  <si>
    <t>1x týdně</t>
  </si>
  <si>
    <t>1x měsíčně</t>
  </si>
  <si>
    <t>1x za 14 dní</t>
  </si>
  <si>
    <t>cena za 1 svoz a likvidaci  v Kč vč. DPH</t>
  </si>
  <si>
    <t>plast</t>
  </si>
  <si>
    <t>papír</t>
  </si>
  <si>
    <t>sklo</t>
  </si>
  <si>
    <t xml:space="preserve">1x za 14 dní </t>
  </si>
  <si>
    <t>odpad</t>
  </si>
  <si>
    <t>SKO</t>
  </si>
  <si>
    <t>cena za 1 svoz a likvidaci  v Kč bez DPH</t>
  </si>
  <si>
    <t>cena za likvidaci a svoz v Kč/rok vč. DPH</t>
  </si>
  <si>
    <t xml:space="preserve">svozový den </t>
  </si>
  <si>
    <t xml:space="preserve">počet svozů za rok </t>
  </si>
  <si>
    <t xml:space="preserve">Aš, Okružní 2545, 352 01 Aš </t>
  </si>
  <si>
    <t>Mariánské Lázně,     U nemocnice  464, 353 01 Mariánské Lázně</t>
  </si>
  <si>
    <t>Sokolov, Slovenská 1596, 356 01 Sokolov</t>
  </si>
  <si>
    <t>Kraslice, Husova 127, 358 01 Kraslice</t>
  </si>
  <si>
    <t>Karlovy Vary, Závodní 390/98c, 360 06 Karlovy Vary</t>
  </si>
  <si>
    <t>Nejdek, Karlovarská 1347, 362 21 Nejdek</t>
  </si>
  <si>
    <t>Toužim, Sídliště 526, 364 01 Toužim</t>
  </si>
  <si>
    <t xml:space="preserve">Cheb, K nemocnici 17, 350 02 Cheb </t>
  </si>
  <si>
    <t xml:space="preserve">pondělí </t>
  </si>
  <si>
    <t xml:space="preserve">úterý </t>
  </si>
  <si>
    <t xml:space="preserve">čtvrtek </t>
  </si>
  <si>
    <t xml:space="preserve">pátek </t>
  </si>
  <si>
    <t xml:space="preserve">*) sudý týden </t>
  </si>
  <si>
    <t>**) lichý týden</t>
  </si>
  <si>
    <t xml:space="preserve">***) první týden v měsíci </t>
  </si>
  <si>
    <t>středa*)</t>
  </si>
  <si>
    <t>pátek****)</t>
  </si>
  <si>
    <t xml:space="preserve">čtvrtek****) </t>
  </si>
  <si>
    <t xml:space="preserve">****)druhý sudý týden v měsíci </t>
  </si>
  <si>
    <t>Luby, Malé náměstí 35, 351 37 Luby</t>
  </si>
  <si>
    <t>čtvrtek ****)</t>
  </si>
  <si>
    <t>středa</t>
  </si>
  <si>
    <t>středa **)</t>
  </si>
  <si>
    <t>Žlutice, Karlovarská 530</t>
  </si>
  <si>
    <t>cena za likvidaci a svoz v Kč/rok bez DPH</t>
  </si>
  <si>
    <t xml:space="preserve">1 x měsíčně </t>
  </si>
  <si>
    <t xml:space="preserve">1 x týdně </t>
  </si>
  <si>
    <t>pátek *)</t>
  </si>
  <si>
    <t>Horní Slavkov, Větrná 1015, 357 31 Horní Slavkov</t>
  </si>
  <si>
    <t xml:space="preserve">Ostrov, Jáchymovská ul. </t>
  </si>
  <si>
    <t>pondělí</t>
  </si>
  <si>
    <t>1 x za 14 dní **)</t>
  </si>
  <si>
    <t>1 x za 14 dní *)</t>
  </si>
  <si>
    <t xml:space="preserve">Upřesnění : </t>
  </si>
  <si>
    <t xml:space="preserve">plast </t>
  </si>
  <si>
    <t>celkem vč. DPH</t>
  </si>
  <si>
    <t>„Svoz komunálních a tříděných odpadů“</t>
  </si>
  <si>
    <t>Příloha č. 2</t>
  </si>
  <si>
    <t>cena za likvidaci a svoz v Kč/3 roky bez DPH</t>
  </si>
  <si>
    <t>cena za likvidaci a svoz v Kč/3 roky vč. DPH</t>
  </si>
  <si>
    <t>celkem bez DPH</t>
  </si>
  <si>
    <t>DPH 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</si>
</sst>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2" fillId="0" borderId="2" xfId="0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/>
      <protection locked="0"/>
    </xf>
    <xf numFmtId="44" fontId="4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4" fontId="2" fillId="0" borderId="7" xfId="0" applyNumberFormat="1" applyFont="1" applyFill="1" applyBorder="1" applyAlignment="1" applyProtection="1">
      <alignment horizontal="center"/>
      <protection locked="0"/>
    </xf>
    <xf numFmtId="44" fontId="4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wrapText="1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44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44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44" fontId="2" fillId="0" borderId="10" xfId="0" applyNumberFormat="1" applyFont="1" applyFill="1" applyBorder="1" applyAlignment="1" applyProtection="1">
      <alignment horizontal="center" vertical="center"/>
      <protection locked="0"/>
    </xf>
    <xf numFmtId="4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4" fontId="2" fillId="0" borderId="12" xfId="0" applyNumberFormat="1" applyFont="1" applyFill="1" applyBorder="1" applyAlignment="1" applyProtection="1">
      <alignment horizontal="center" vertical="center"/>
      <protection locked="0"/>
    </xf>
    <xf numFmtId="44" fontId="4" fillId="0" borderId="12" xfId="0" applyNumberFormat="1" applyFont="1" applyFill="1" applyBorder="1" applyAlignment="1" applyProtection="1">
      <alignment horizontal="right" vertical="center"/>
      <protection locked="0"/>
    </xf>
    <xf numFmtId="44" fontId="4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 locked="0"/>
    </xf>
    <xf numFmtId="44" fontId="2" fillId="0" borderId="6" xfId="0" applyNumberFormat="1" applyFont="1" applyFill="1" applyBorder="1" applyAlignment="1" applyProtection="1">
      <alignment horizontal="center" vertical="center"/>
      <protection locked="0"/>
    </xf>
    <xf numFmtId="44" fontId="4" fillId="0" borderId="6" xfId="0" applyNumberFormat="1" applyFont="1" applyFill="1" applyBorder="1" applyAlignment="1" applyProtection="1">
      <alignment horizontal="right" vertical="center"/>
      <protection locked="0"/>
    </xf>
    <xf numFmtId="44" fontId="4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44" fontId="2" fillId="0" borderId="0" xfId="0" applyNumberFormat="1" applyFont="1" applyFill="1" applyBorder="1" applyAlignment="1" applyProtection="1">
      <alignment horizontal="center" vertical="center"/>
      <protection locked="0"/>
    </xf>
    <xf numFmtId="44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Protection="1">
      <protection/>
    </xf>
    <xf numFmtId="44" fontId="2" fillId="0" borderId="9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4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44" fontId="2" fillId="0" borderId="7" xfId="0" applyNumberFormat="1" applyFont="1" applyFill="1" applyBorder="1" applyAlignment="1" applyProtection="1">
      <alignment horizontal="center" vertical="center"/>
      <protection locked="0"/>
    </xf>
    <xf numFmtId="44" fontId="4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wrapText="1"/>
      <protection locked="0"/>
    </xf>
    <xf numFmtId="4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44" fontId="2" fillId="0" borderId="19" xfId="0" applyNumberFormat="1" applyFont="1" applyBorder="1" applyProtection="1">
      <protection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44" fontId="4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26" xfId="0" applyFont="1" applyFill="1" applyBorder="1" applyAlignment="1" applyProtection="1">
      <alignment vertical="center" wrapText="1"/>
      <protection locked="0"/>
    </xf>
    <xf numFmtId="0" fontId="2" fillId="0" borderId="27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4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44" fontId="2" fillId="0" borderId="4" xfId="0" applyNumberFormat="1" applyFont="1" applyFill="1" applyBorder="1" applyAlignment="1" applyProtection="1">
      <alignment horizontal="center" vertical="center"/>
      <protection locked="0"/>
    </xf>
    <xf numFmtId="4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44" fontId="4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6" fillId="4" borderId="33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wrapText="1"/>
      <protection/>
    </xf>
    <xf numFmtId="0" fontId="2" fillId="4" borderId="32" xfId="0" applyFont="1" applyFill="1" applyBorder="1" applyAlignment="1" applyProtection="1">
      <alignment wrapText="1"/>
      <protection/>
    </xf>
    <xf numFmtId="0" fontId="2" fillId="0" borderId="0" xfId="0" applyFont="1" applyBorder="1" applyProtection="1">
      <protection/>
    </xf>
    <xf numFmtId="0" fontId="8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90" zoomScaleNormal="90" workbookViewId="0" topLeftCell="A1">
      <selection activeCell="P4" sqref="P4"/>
    </sheetView>
  </sheetViews>
  <sheetFormatPr defaultColWidth="9.140625" defaultRowHeight="15"/>
  <cols>
    <col min="1" max="1" width="18.421875" style="7" customWidth="1"/>
    <col min="2" max="2" width="8.57421875" style="7" customWidth="1"/>
    <col min="3" max="3" width="18.421875" style="7" customWidth="1"/>
    <col min="4" max="4" width="12.57421875" style="8" customWidth="1"/>
    <col min="5" max="5" width="10.421875" style="7" customWidth="1"/>
    <col min="6" max="6" width="10.57421875" style="7" customWidth="1"/>
    <col min="7" max="8" width="14.57421875" style="7" customWidth="1"/>
    <col min="9" max="9" width="14.7109375" style="7" customWidth="1"/>
    <col min="10" max="10" width="11.421875" style="7" customWidth="1"/>
    <col min="11" max="11" width="16.00390625" style="7" customWidth="1"/>
    <col min="12" max="12" width="17.28125" style="7" customWidth="1"/>
    <col min="13" max="14" width="18.421875" style="7" customWidth="1"/>
    <col min="15" max="16384" width="9.140625" style="7" customWidth="1"/>
  </cols>
  <sheetData>
    <row r="1" spans="1:14" ht="18.75">
      <c r="A1" s="75" t="s">
        <v>54</v>
      </c>
      <c r="B1" s="1"/>
      <c r="C1" s="1"/>
      <c r="D1" s="4"/>
      <c r="E1" s="1"/>
      <c r="F1" s="1"/>
      <c r="G1" s="1"/>
      <c r="H1" s="1"/>
      <c r="I1" s="1"/>
      <c r="J1" s="1"/>
      <c r="K1" s="1"/>
      <c r="N1" s="110" t="s">
        <v>55</v>
      </c>
    </row>
    <row r="2" spans="1:12" ht="15" thickBot="1">
      <c r="A2" s="1"/>
      <c r="B2" s="1"/>
      <c r="C2" s="1"/>
      <c r="D2" s="4"/>
      <c r="E2" s="1"/>
      <c r="F2" s="1"/>
      <c r="G2" s="1"/>
      <c r="H2" s="1"/>
      <c r="I2" s="1"/>
      <c r="J2" s="1"/>
      <c r="K2" s="1"/>
      <c r="L2" s="1"/>
    </row>
    <row r="3" spans="1:14" ht="43.5" thickBot="1">
      <c r="A3" s="101" t="s">
        <v>0</v>
      </c>
      <c r="B3" s="102" t="s">
        <v>12</v>
      </c>
      <c r="C3" s="103" t="s">
        <v>3</v>
      </c>
      <c r="D3" s="104" t="s">
        <v>16</v>
      </c>
      <c r="E3" s="102" t="s">
        <v>1</v>
      </c>
      <c r="F3" s="102" t="s">
        <v>2</v>
      </c>
      <c r="G3" s="94" t="s">
        <v>14</v>
      </c>
      <c r="H3" s="94" t="s">
        <v>59</v>
      </c>
      <c r="I3" s="94" t="s">
        <v>7</v>
      </c>
      <c r="J3" s="102" t="s">
        <v>17</v>
      </c>
      <c r="K3" s="105" t="s">
        <v>42</v>
      </c>
      <c r="L3" s="106" t="s">
        <v>15</v>
      </c>
      <c r="M3" s="107" t="s">
        <v>56</v>
      </c>
      <c r="N3" s="108" t="s">
        <v>57</v>
      </c>
    </row>
    <row r="4" spans="1:14" ht="29.25" thickBot="1">
      <c r="A4" s="65" t="s">
        <v>18</v>
      </c>
      <c r="B4" s="40" t="s">
        <v>13</v>
      </c>
      <c r="C4" s="29" t="s">
        <v>4</v>
      </c>
      <c r="D4" s="29" t="s">
        <v>26</v>
      </c>
      <c r="E4" s="40">
        <v>240</v>
      </c>
      <c r="F4" s="40">
        <v>1</v>
      </c>
      <c r="G4" s="41">
        <v>0</v>
      </c>
      <c r="H4" s="41">
        <f>G4*21%</f>
        <v>0</v>
      </c>
      <c r="I4" s="42">
        <f>G4+H4</f>
        <v>0</v>
      </c>
      <c r="J4" s="30">
        <v>53</v>
      </c>
      <c r="K4" s="31">
        <f>G4*J4</f>
        <v>0</v>
      </c>
      <c r="L4" s="76">
        <f>I4*J4</f>
        <v>0</v>
      </c>
      <c r="M4" s="76">
        <f>K4*3</f>
        <v>0</v>
      </c>
      <c r="N4" s="43">
        <f>L4*3</f>
        <v>0</v>
      </c>
    </row>
    <row r="5" spans="1:14" ht="15" thickBot="1">
      <c r="A5" s="77" t="s">
        <v>19</v>
      </c>
      <c r="B5" s="44" t="s">
        <v>13</v>
      </c>
      <c r="C5" s="15" t="s">
        <v>4</v>
      </c>
      <c r="D5" s="15" t="s">
        <v>26</v>
      </c>
      <c r="E5" s="44">
        <v>240</v>
      </c>
      <c r="F5" s="44">
        <v>1</v>
      </c>
      <c r="G5" s="45"/>
      <c r="H5" s="96">
        <f aca="true" t="shared" si="0" ref="H5:H31">G5*21%</f>
        <v>0</v>
      </c>
      <c r="I5" s="11">
        <f aca="true" t="shared" si="1" ref="I5:I31">G5+H5</f>
        <v>0</v>
      </c>
      <c r="J5" s="16">
        <v>53</v>
      </c>
      <c r="K5" s="31">
        <f aca="true" t="shared" si="2" ref="K5:K31">G5*J5</f>
        <v>0</v>
      </c>
      <c r="L5" s="76">
        <f aca="true" t="shared" si="3" ref="L5:L31">I5*J5</f>
        <v>0</v>
      </c>
      <c r="M5" s="76">
        <f aca="true" t="shared" si="4" ref="M5:M31">K5*3</f>
        <v>0</v>
      </c>
      <c r="N5" s="43">
        <f aca="true" t="shared" si="5" ref="N5:N31">L5*3</f>
        <v>0</v>
      </c>
    </row>
    <row r="6" spans="1:14" ht="15" thickBot="1">
      <c r="A6" s="77"/>
      <c r="B6" s="2" t="s">
        <v>9</v>
      </c>
      <c r="C6" s="2" t="s">
        <v>4</v>
      </c>
      <c r="D6" s="2" t="s">
        <v>39</v>
      </c>
      <c r="E6" s="2">
        <v>240</v>
      </c>
      <c r="F6" s="2">
        <v>1</v>
      </c>
      <c r="G6" s="56">
        <v>0</v>
      </c>
      <c r="H6" s="56">
        <f t="shared" si="0"/>
        <v>0</v>
      </c>
      <c r="I6" s="57">
        <f t="shared" si="1"/>
        <v>0</v>
      </c>
      <c r="J6" s="58">
        <v>53</v>
      </c>
      <c r="K6" s="31">
        <f t="shared" si="2"/>
        <v>0</v>
      </c>
      <c r="L6" s="76">
        <f t="shared" si="3"/>
        <v>0</v>
      </c>
      <c r="M6" s="76">
        <f t="shared" si="4"/>
        <v>0</v>
      </c>
      <c r="N6" s="43">
        <f t="shared" si="5"/>
        <v>0</v>
      </c>
    </row>
    <row r="7" spans="1:14" ht="15" thickBot="1">
      <c r="A7" s="77"/>
      <c r="B7" s="13" t="s">
        <v>52</v>
      </c>
      <c r="C7" s="13" t="s">
        <v>4</v>
      </c>
      <c r="D7" s="13" t="s">
        <v>26</v>
      </c>
      <c r="E7" s="13">
        <v>240</v>
      </c>
      <c r="F7" s="13">
        <v>1</v>
      </c>
      <c r="G7" s="95">
        <v>0</v>
      </c>
      <c r="H7" s="95">
        <f t="shared" si="0"/>
        <v>0</v>
      </c>
      <c r="I7" s="98">
        <f t="shared" si="1"/>
        <v>0</v>
      </c>
      <c r="J7" s="17">
        <v>53</v>
      </c>
      <c r="K7" s="31">
        <f t="shared" si="2"/>
        <v>0</v>
      </c>
      <c r="L7" s="76">
        <f t="shared" si="3"/>
        <v>0</v>
      </c>
      <c r="M7" s="76">
        <f t="shared" si="4"/>
        <v>0</v>
      </c>
      <c r="N7" s="43">
        <f t="shared" si="5"/>
        <v>0</v>
      </c>
    </row>
    <row r="8" spans="1:14" ht="13.9" customHeight="1" thickBot="1">
      <c r="A8" s="78" t="s">
        <v>20</v>
      </c>
      <c r="B8" s="18" t="s">
        <v>13</v>
      </c>
      <c r="C8" s="20" t="s">
        <v>4</v>
      </c>
      <c r="D8" s="20" t="s">
        <v>48</v>
      </c>
      <c r="E8" s="20">
        <v>1100</v>
      </c>
      <c r="F8" s="20">
        <v>1</v>
      </c>
      <c r="G8" s="21">
        <v>0</v>
      </c>
      <c r="H8" s="59">
        <f t="shared" si="0"/>
        <v>0</v>
      </c>
      <c r="I8" s="22">
        <f t="shared" si="1"/>
        <v>0</v>
      </c>
      <c r="J8" s="23">
        <v>53</v>
      </c>
      <c r="K8" s="31">
        <f t="shared" si="2"/>
        <v>0</v>
      </c>
      <c r="L8" s="76">
        <f t="shared" si="3"/>
        <v>0</v>
      </c>
      <c r="M8" s="76">
        <f t="shared" si="4"/>
        <v>0</v>
      </c>
      <c r="N8" s="43">
        <f t="shared" si="5"/>
        <v>0</v>
      </c>
    </row>
    <row r="9" spans="1:14" ht="15" thickBot="1">
      <c r="A9" s="79"/>
      <c r="B9" s="3" t="s">
        <v>8</v>
      </c>
      <c r="C9" s="2" t="s">
        <v>5</v>
      </c>
      <c r="D9" s="2" t="s">
        <v>34</v>
      </c>
      <c r="E9" s="3">
        <v>1100</v>
      </c>
      <c r="F9" s="3">
        <v>1</v>
      </c>
      <c r="G9" s="10">
        <v>0</v>
      </c>
      <c r="H9" s="56">
        <f t="shared" si="0"/>
        <v>0</v>
      </c>
      <c r="I9" s="57">
        <f t="shared" si="1"/>
        <v>0</v>
      </c>
      <c r="J9" s="2">
        <v>12</v>
      </c>
      <c r="K9" s="31">
        <f t="shared" si="2"/>
        <v>0</v>
      </c>
      <c r="L9" s="76">
        <f t="shared" si="3"/>
        <v>0</v>
      </c>
      <c r="M9" s="76">
        <f t="shared" si="4"/>
        <v>0</v>
      </c>
      <c r="N9" s="43">
        <f t="shared" si="5"/>
        <v>0</v>
      </c>
    </row>
    <row r="10" spans="1:14" ht="15" thickBot="1">
      <c r="A10" s="80"/>
      <c r="B10" s="36" t="s">
        <v>9</v>
      </c>
      <c r="C10" s="27" t="s">
        <v>6</v>
      </c>
      <c r="D10" s="27" t="s">
        <v>35</v>
      </c>
      <c r="E10" s="36">
        <v>1100</v>
      </c>
      <c r="F10" s="36">
        <v>1</v>
      </c>
      <c r="G10" s="26">
        <v>0</v>
      </c>
      <c r="H10" s="55">
        <f t="shared" si="0"/>
        <v>0</v>
      </c>
      <c r="I10" s="60">
        <f t="shared" si="1"/>
        <v>0</v>
      </c>
      <c r="J10" s="27">
        <v>24</v>
      </c>
      <c r="K10" s="31">
        <f t="shared" si="2"/>
        <v>0</v>
      </c>
      <c r="L10" s="76">
        <f t="shared" si="3"/>
        <v>0</v>
      </c>
      <c r="M10" s="76">
        <f t="shared" si="4"/>
        <v>0</v>
      </c>
      <c r="N10" s="43">
        <f t="shared" si="5"/>
        <v>0</v>
      </c>
    </row>
    <row r="11" spans="1:14" ht="43.5" thickBot="1">
      <c r="A11" s="71" t="s">
        <v>21</v>
      </c>
      <c r="B11" s="33" t="s">
        <v>13</v>
      </c>
      <c r="C11" s="32" t="s">
        <v>4</v>
      </c>
      <c r="D11" s="32" t="s">
        <v>26</v>
      </c>
      <c r="E11" s="33">
        <v>120</v>
      </c>
      <c r="F11" s="33">
        <v>1</v>
      </c>
      <c r="G11" s="93">
        <v>0</v>
      </c>
      <c r="H11" s="93">
        <f t="shared" si="0"/>
        <v>0</v>
      </c>
      <c r="I11" s="47">
        <f t="shared" si="1"/>
        <v>0</v>
      </c>
      <c r="J11" s="34">
        <v>53</v>
      </c>
      <c r="K11" s="31">
        <f t="shared" si="2"/>
        <v>0</v>
      </c>
      <c r="L11" s="76">
        <f t="shared" si="3"/>
        <v>0</v>
      </c>
      <c r="M11" s="76">
        <f t="shared" si="4"/>
        <v>0</v>
      </c>
      <c r="N11" s="43">
        <f t="shared" si="5"/>
        <v>0</v>
      </c>
    </row>
    <row r="12" spans="1:14" ht="41.45" customHeight="1" thickBot="1">
      <c r="A12" s="87" t="s">
        <v>46</v>
      </c>
      <c r="B12" s="44" t="s">
        <v>13</v>
      </c>
      <c r="C12" s="15" t="s">
        <v>4</v>
      </c>
      <c r="D12" s="15" t="s">
        <v>29</v>
      </c>
      <c r="E12" s="44">
        <v>120</v>
      </c>
      <c r="F12" s="44">
        <v>1</v>
      </c>
      <c r="G12" s="45">
        <v>0</v>
      </c>
      <c r="H12" s="96">
        <f t="shared" si="0"/>
        <v>0</v>
      </c>
      <c r="I12" s="46">
        <f t="shared" si="1"/>
        <v>0</v>
      </c>
      <c r="J12" s="16">
        <v>53</v>
      </c>
      <c r="K12" s="31">
        <f t="shared" si="2"/>
        <v>0</v>
      </c>
      <c r="L12" s="76">
        <f t="shared" si="3"/>
        <v>0</v>
      </c>
      <c r="M12" s="76">
        <f t="shared" si="4"/>
        <v>0</v>
      </c>
      <c r="N12" s="43">
        <f t="shared" si="5"/>
        <v>0</v>
      </c>
    </row>
    <row r="13" spans="1:14" ht="15" thickBot="1">
      <c r="A13" s="87"/>
      <c r="B13" s="3" t="s">
        <v>9</v>
      </c>
      <c r="C13" s="9" t="s">
        <v>5</v>
      </c>
      <c r="D13" s="2" t="s">
        <v>34</v>
      </c>
      <c r="E13" s="3">
        <v>1100</v>
      </c>
      <c r="F13" s="3">
        <v>1</v>
      </c>
      <c r="G13" s="10">
        <v>0</v>
      </c>
      <c r="H13" s="56">
        <f t="shared" si="0"/>
        <v>0</v>
      </c>
      <c r="I13" s="57">
        <f t="shared" si="1"/>
        <v>0</v>
      </c>
      <c r="J13" s="2">
        <v>12</v>
      </c>
      <c r="K13" s="31">
        <f t="shared" si="2"/>
        <v>0</v>
      </c>
      <c r="L13" s="76">
        <f t="shared" si="3"/>
        <v>0</v>
      </c>
      <c r="M13" s="76">
        <f t="shared" si="4"/>
        <v>0</v>
      </c>
      <c r="N13" s="43">
        <f t="shared" si="5"/>
        <v>0</v>
      </c>
    </row>
    <row r="14" spans="1:14" ht="15" thickBot="1">
      <c r="A14" s="87"/>
      <c r="B14" s="12" t="s">
        <v>8</v>
      </c>
      <c r="C14" s="97" t="s">
        <v>5</v>
      </c>
      <c r="D14" s="15" t="s">
        <v>35</v>
      </c>
      <c r="E14" s="12">
        <v>1100</v>
      </c>
      <c r="F14" s="12">
        <v>1</v>
      </c>
      <c r="G14" s="14">
        <v>0</v>
      </c>
      <c r="H14" s="95">
        <f t="shared" si="0"/>
        <v>0</v>
      </c>
      <c r="I14" s="98">
        <f t="shared" si="1"/>
        <v>0</v>
      </c>
      <c r="J14" s="13">
        <v>12</v>
      </c>
      <c r="K14" s="31">
        <f t="shared" si="2"/>
        <v>0</v>
      </c>
      <c r="L14" s="76">
        <f t="shared" si="3"/>
        <v>0</v>
      </c>
      <c r="M14" s="76">
        <f t="shared" si="4"/>
        <v>0</v>
      </c>
      <c r="N14" s="43">
        <f t="shared" si="5"/>
        <v>0</v>
      </c>
    </row>
    <row r="15" spans="1:14" ht="14.45" customHeight="1" thickBot="1">
      <c r="A15" s="83" t="s">
        <v>22</v>
      </c>
      <c r="B15" s="18" t="s">
        <v>13</v>
      </c>
      <c r="C15" s="19" t="s">
        <v>4</v>
      </c>
      <c r="D15" s="19" t="s">
        <v>28</v>
      </c>
      <c r="E15" s="35">
        <v>1100</v>
      </c>
      <c r="F15" s="20">
        <v>1</v>
      </c>
      <c r="G15" s="21">
        <v>0</v>
      </c>
      <c r="H15" s="59">
        <f t="shared" si="0"/>
        <v>0</v>
      </c>
      <c r="I15" s="22">
        <f t="shared" si="1"/>
        <v>0</v>
      </c>
      <c r="J15" s="23">
        <v>53</v>
      </c>
      <c r="K15" s="31">
        <f t="shared" si="2"/>
        <v>0</v>
      </c>
      <c r="L15" s="76">
        <f t="shared" si="3"/>
        <v>0</v>
      </c>
      <c r="M15" s="76">
        <f t="shared" si="4"/>
        <v>0</v>
      </c>
      <c r="N15" s="43">
        <f t="shared" si="5"/>
        <v>0</v>
      </c>
    </row>
    <row r="16" spans="1:14" ht="15" thickBot="1">
      <c r="A16" s="84"/>
      <c r="B16" s="3" t="s">
        <v>10</v>
      </c>
      <c r="C16" s="9" t="s">
        <v>6</v>
      </c>
      <c r="D16" s="9" t="s">
        <v>33</v>
      </c>
      <c r="E16" s="2">
        <v>660</v>
      </c>
      <c r="F16" s="3">
        <v>1</v>
      </c>
      <c r="G16" s="10">
        <v>0</v>
      </c>
      <c r="H16" s="56">
        <f t="shared" si="0"/>
        <v>0</v>
      </c>
      <c r="I16" s="57">
        <f t="shared" si="1"/>
        <v>0</v>
      </c>
      <c r="J16" s="2">
        <v>26</v>
      </c>
      <c r="K16" s="31">
        <f t="shared" si="2"/>
        <v>0</v>
      </c>
      <c r="L16" s="76">
        <f t="shared" si="3"/>
        <v>0</v>
      </c>
      <c r="M16" s="76">
        <f t="shared" si="4"/>
        <v>0</v>
      </c>
      <c r="N16" s="43">
        <f t="shared" si="5"/>
        <v>0</v>
      </c>
    </row>
    <row r="17" spans="1:14" ht="15" thickBot="1">
      <c r="A17" s="84"/>
      <c r="B17" s="3" t="s">
        <v>9</v>
      </c>
      <c r="C17" s="9" t="s">
        <v>44</v>
      </c>
      <c r="D17" s="9" t="s">
        <v>29</v>
      </c>
      <c r="E17" s="2">
        <v>1100</v>
      </c>
      <c r="F17" s="3">
        <v>1</v>
      </c>
      <c r="G17" s="10">
        <v>0</v>
      </c>
      <c r="H17" s="56">
        <f t="shared" si="0"/>
        <v>0</v>
      </c>
      <c r="I17" s="57">
        <f t="shared" si="1"/>
        <v>0</v>
      </c>
      <c r="J17" s="2">
        <v>53</v>
      </c>
      <c r="K17" s="31">
        <f t="shared" si="2"/>
        <v>0</v>
      </c>
      <c r="L17" s="76">
        <f t="shared" si="3"/>
        <v>0</v>
      </c>
      <c r="M17" s="76">
        <f t="shared" si="4"/>
        <v>0</v>
      </c>
      <c r="N17" s="43">
        <f t="shared" si="5"/>
        <v>0</v>
      </c>
    </row>
    <row r="18" spans="1:14" ht="15" thickBot="1">
      <c r="A18" s="85"/>
      <c r="B18" s="36" t="s">
        <v>8</v>
      </c>
      <c r="C18" s="37" t="s">
        <v>4</v>
      </c>
      <c r="D18" s="37" t="s">
        <v>28</v>
      </c>
      <c r="E18" s="27">
        <v>660</v>
      </c>
      <c r="F18" s="36">
        <v>1</v>
      </c>
      <c r="G18" s="26">
        <v>0</v>
      </c>
      <c r="H18" s="55">
        <f t="shared" si="0"/>
        <v>0</v>
      </c>
      <c r="I18" s="47">
        <f t="shared" si="1"/>
        <v>0</v>
      </c>
      <c r="J18" s="27">
        <v>53</v>
      </c>
      <c r="K18" s="31">
        <f t="shared" si="2"/>
        <v>0</v>
      </c>
      <c r="L18" s="76">
        <f t="shared" si="3"/>
        <v>0</v>
      </c>
      <c r="M18" s="76">
        <f t="shared" si="4"/>
        <v>0</v>
      </c>
      <c r="N18" s="43">
        <f t="shared" si="5"/>
        <v>0</v>
      </c>
    </row>
    <row r="19" spans="1:14" ht="14.45" customHeight="1" thickBot="1">
      <c r="A19" s="86" t="s">
        <v>23</v>
      </c>
      <c r="B19" s="89" t="s">
        <v>13</v>
      </c>
      <c r="C19" s="91" t="s">
        <v>11</v>
      </c>
      <c r="D19" s="81" t="s">
        <v>45</v>
      </c>
      <c r="E19" s="18">
        <v>120</v>
      </c>
      <c r="F19" s="18">
        <v>1</v>
      </c>
      <c r="G19" s="21">
        <v>0</v>
      </c>
      <c r="H19" s="59">
        <f t="shared" si="0"/>
        <v>0</v>
      </c>
      <c r="I19" s="39">
        <f t="shared" si="1"/>
        <v>0</v>
      </c>
      <c r="J19" s="23">
        <v>26</v>
      </c>
      <c r="K19" s="31">
        <f t="shared" si="2"/>
        <v>0</v>
      </c>
      <c r="L19" s="76">
        <f t="shared" si="3"/>
        <v>0</v>
      </c>
      <c r="M19" s="76">
        <f t="shared" si="4"/>
        <v>0</v>
      </c>
      <c r="N19" s="43">
        <f t="shared" si="5"/>
        <v>0</v>
      </c>
    </row>
    <row r="20" spans="1:14" ht="14.45" customHeight="1" thickBot="1">
      <c r="A20" s="87"/>
      <c r="B20" s="90"/>
      <c r="C20" s="92"/>
      <c r="D20" s="82"/>
      <c r="E20" s="13">
        <v>240</v>
      </c>
      <c r="F20" s="2">
        <v>1</v>
      </c>
      <c r="G20" s="14">
        <v>0</v>
      </c>
      <c r="H20" s="56">
        <f t="shared" si="0"/>
        <v>0</v>
      </c>
      <c r="I20" s="57">
        <f t="shared" si="1"/>
        <v>0</v>
      </c>
      <c r="J20" s="17">
        <v>26</v>
      </c>
      <c r="K20" s="31">
        <f t="shared" si="2"/>
        <v>0</v>
      </c>
      <c r="L20" s="76">
        <f t="shared" si="3"/>
        <v>0</v>
      </c>
      <c r="M20" s="76">
        <f t="shared" si="4"/>
        <v>0</v>
      </c>
      <c r="N20" s="43">
        <f t="shared" si="5"/>
        <v>0</v>
      </c>
    </row>
    <row r="21" spans="1:14" ht="30.6" customHeight="1" thickBot="1">
      <c r="A21" s="87"/>
      <c r="B21" s="3" t="s">
        <v>9</v>
      </c>
      <c r="C21" s="48" t="s">
        <v>43</v>
      </c>
      <c r="D21" s="9" t="s">
        <v>40</v>
      </c>
      <c r="E21" s="2">
        <v>240</v>
      </c>
      <c r="F21" s="73">
        <v>1</v>
      </c>
      <c r="G21" s="56">
        <v>0</v>
      </c>
      <c r="H21" s="56">
        <f t="shared" si="0"/>
        <v>0</v>
      </c>
      <c r="I21" s="57">
        <f t="shared" si="1"/>
        <v>0</v>
      </c>
      <c r="J21" s="2">
        <v>12</v>
      </c>
      <c r="K21" s="31">
        <f t="shared" si="2"/>
        <v>0</v>
      </c>
      <c r="L21" s="76">
        <f t="shared" si="3"/>
        <v>0</v>
      </c>
      <c r="M21" s="76">
        <f t="shared" si="4"/>
        <v>0</v>
      </c>
      <c r="N21" s="43">
        <f t="shared" si="5"/>
        <v>0</v>
      </c>
    </row>
    <row r="22" spans="1:14" ht="32.45" customHeight="1" thickBot="1">
      <c r="A22" s="88"/>
      <c r="B22" s="36" t="s">
        <v>8</v>
      </c>
      <c r="C22" s="99" t="s">
        <v>43</v>
      </c>
      <c r="D22" s="37" t="s">
        <v>40</v>
      </c>
      <c r="E22" s="100">
        <v>240</v>
      </c>
      <c r="F22" s="27">
        <v>1</v>
      </c>
      <c r="G22" s="55">
        <v>0</v>
      </c>
      <c r="H22" s="55">
        <f t="shared" si="0"/>
        <v>0</v>
      </c>
      <c r="I22" s="60">
        <f t="shared" si="1"/>
        <v>0</v>
      </c>
      <c r="J22" s="27">
        <v>12</v>
      </c>
      <c r="K22" s="31">
        <f t="shared" si="2"/>
        <v>0</v>
      </c>
      <c r="L22" s="76">
        <f t="shared" si="3"/>
        <v>0</v>
      </c>
      <c r="M22" s="76">
        <f t="shared" si="4"/>
        <v>0</v>
      </c>
      <c r="N22" s="43">
        <f t="shared" si="5"/>
        <v>0</v>
      </c>
    </row>
    <row r="23" spans="1:14" ht="43.5" thickBot="1">
      <c r="A23" s="70" t="s">
        <v>24</v>
      </c>
      <c r="B23" s="44" t="s">
        <v>13</v>
      </c>
      <c r="C23" s="15" t="s">
        <v>4</v>
      </c>
      <c r="D23" s="15" t="s">
        <v>39</v>
      </c>
      <c r="E23" s="44">
        <v>120</v>
      </c>
      <c r="F23" s="44">
        <v>1</v>
      </c>
      <c r="G23" s="45">
        <v>0</v>
      </c>
      <c r="H23" s="45">
        <f t="shared" si="0"/>
        <v>0</v>
      </c>
      <c r="I23" s="46">
        <f t="shared" si="1"/>
        <v>0</v>
      </c>
      <c r="J23" s="16">
        <v>53</v>
      </c>
      <c r="K23" s="31">
        <f t="shared" si="2"/>
        <v>0</v>
      </c>
      <c r="L23" s="76">
        <f t="shared" si="3"/>
        <v>0</v>
      </c>
      <c r="M23" s="76">
        <f t="shared" si="4"/>
        <v>0</v>
      </c>
      <c r="N23" s="43">
        <f t="shared" si="5"/>
        <v>0</v>
      </c>
    </row>
    <row r="24" spans="1:14" ht="14.45" customHeight="1" thickBot="1">
      <c r="A24" s="78" t="s">
        <v>37</v>
      </c>
      <c r="B24" s="18" t="s">
        <v>13</v>
      </c>
      <c r="C24" s="20" t="s">
        <v>4</v>
      </c>
      <c r="D24" s="20" t="s">
        <v>29</v>
      </c>
      <c r="E24" s="20">
        <v>120</v>
      </c>
      <c r="F24" s="20">
        <v>1</v>
      </c>
      <c r="G24" s="21">
        <v>0</v>
      </c>
      <c r="H24" s="59">
        <f t="shared" si="0"/>
        <v>0</v>
      </c>
      <c r="I24" s="22">
        <f t="shared" si="1"/>
        <v>0</v>
      </c>
      <c r="J24" s="23">
        <v>53</v>
      </c>
      <c r="K24" s="31">
        <f t="shared" si="2"/>
        <v>0</v>
      </c>
      <c r="L24" s="76">
        <f t="shared" si="3"/>
        <v>0</v>
      </c>
      <c r="M24" s="76">
        <f t="shared" si="4"/>
        <v>0</v>
      </c>
      <c r="N24" s="43">
        <f t="shared" si="5"/>
        <v>0</v>
      </c>
    </row>
    <row r="25" spans="1:14" ht="15" thickBot="1">
      <c r="A25" s="79"/>
      <c r="B25" s="3" t="s">
        <v>9</v>
      </c>
      <c r="C25" s="2" t="s">
        <v>5</v>
      </c>
      <c r="D25" s="2" t="s">
        <v>34</v>
      </c>
      <c r="E25" s="2">
        <v>240</v>
      </c>
      <c r="F25" s="3">
        <v>1</v>
      </c>
      <c r="G25" s="10">
        <v>0</v>
      </c>
      <c r="H25" s="56">
        <f t="shared" si="0"/>
        <v>0</v>
      </c>
      <c r="I25" s="57">
        <f t="shared" si="1"/>
        <v>0</v>
      </c>
      <c r="J25" s="2">
        <v>12</v>
      </c>
      <c r="K25" s="31">
        <f t="shared" si="2"/>
        <v>0</v>
      </c>
      <c r="L25" s="76">
        <f t="shared" si="3"/>
        <v>0</v>
      </c>
      <c r="M25" s="76">
        <f t="shared" si="4"/>
        <v>0</v>
      </c>
      <c r="N25" s="43">
        <f t="shared" si="5"/>
        <v>0</v>
      </c>
    </row>
    <row r="26" spans="1:14" ht="15" thickBot="1">
      <c r="A26" s="80"/>
      <c r="B26" s="24" t="s">
        <v>8</v>
      </c>
      <c r="C26" s="25" t="s">
        <v>5</v>
      </c>
      <c r="D26" s="25" t="s">
        <v>38</v>
      </c>
      <c r="E26" s="25">
        <v>240</v>
      </c>
      <c r="F26" s="24">
        <v>1</v>
      </c>
      <c r="G26" s="26">
        <v>0</v>
      </c>
      <c r="H26" s="55">
        <f t="shared" si="0"/>
        <v>0</v>
      </c>
      <c r="I26" s="60">
        <f t="shared" si="1"/>
        <v>0</v>
      </c>
      <c r="J26" s="27">
        <v>12</v>
      </c>
      <c r="K26" s="31">
        <f t="shared" si="2"/>
        <v>0</v>
      </c>
      <c r="L26" s="76">
        <f t="shared" si="3"/>
        <v>0</v>
      </c>
      <c r="M26" s="76">
        <f t="shared" si="4"/>
        <v>0</v>
      </c>
      <c r="N26" s="43">
        <f t="shared" si="5"/>
        <v>0</v>
      </c>
    </row>
    <row r="27" spans="1:14" ht="29.25" thickBot="1">
      <c r="A27" s="70" t="s">
        <v>25</v>
      </c>
      <c r="B27" s="44" t="s">
        <v>13</v>
      </c>
      <c r="C27" s="15" t="s">
        <v>4</v>
      </c>
      <c r="D27" s="15" t="s">
        <v>27</v>
      </c>
      <c r="E27" s="44">
        <v>240</v>
      </c>
      <c r="F27" s="44">
        <v>2</v>
      </c>
      <c r="G27" s="45">
        <v>0</v>
      </c>
      <c r="H27" s="45">
        <f t="shared" si="0"/>
        <v>0</v>
      </c>
      <c r="I27" s="46">
        <f t="shared" si="1"/>
        <v>0</v>
      </c>
      <c r="J27" s="16">
        <v>53</v>
      </c>
      <c r="K27" s="31">
        <f t="shared" si="2"/>
        <v>0</v>
      </c>
      <c r="L27" s="76">
        <f t="shared" si="3"/>
        <v>0</v>
      </c>
      <c r="M27" s="76">
        <f t="shared" si="4"/>
        <v>0</v>
      </c>
      <c r="N27" s="43">
        <f t="shared" si="5"/>
        <v>0</v>
      </c>
    </row>
    <row r="28" spans="1:14" ht="29.25" thickBot="1">
      <c r="A28" s="69" t="s">
        <v>41</v>
      </c>
      <c r="B28" s="72" t="s">
        <v>13</v>
      </c>
      <c r="C28" s="74" t="s">
        <v>4</v>
      </c>
      <c r="D28" s="74" t="s">
        <v>26</v>
      </c>
      <c r="E28" s="72">
        <v>110</v>
      </c>
      <c r="F28" s="72">
        <v>2</v>
      </c>
      <c r="G28" s="38">
        <v>0</v>
      </c>
      <c r="H28" s="38">
        <f t="shared" si="0"/>
        <v>0</v>
      </c>
      <c r="I28" s="39">
        <f t="shared" si="1"/>
        <v>0</v>
      </c>
      <c r="J28" s="28">
        <v>53</v>
      </c>
      <c r="K28" s="31">
        <f t="shared" si="2"/>
        <v>0</v>
      </c>
      <c r="L28" s="76">
        <f t="shared" si="3"/>
        <v>0</v>
      </c>
      <c r="M28" s="76">
        <f t="shared" si="4"/>
        <v>0</v>
      </c>
      <c r="N28" s="43">
        <f t="shared" si="5"/>
        <v>0</v>
      </c>
    </row>
    <row r="29" spans="1:14" ht="13.9" customHeight="1" thickBot="1">
      <c r="A29" s="78" t="s">
        <v>47</v>
      </c>
      <c r="B29" s="18" t="s">
        <v>13</v>
      </c>
      <c r="C29" s="20" t="s">
        <v>44</v>
      </c>
      <c r="D29" s="20" t="s">
        <v>48</v>
      </c>
      <c r="E29" s="20">
        <v>240</v>
      </c>
      <c r="F29" s="20">
        <v>1</v>
      </c>
      <c r="G29" s="59">
        <v>0</v>
      </c>
      <c r="H29" s="59">
        <f t="shared" si="0"/>
        <v>0</v>
      </c>
      <c r="I29" s="22">
        <f t="shared" si="1"/>
        <v>0</v>
      </c>
      <c r="J29" s="23">
        <v>53</v>
      </c>
      <c r="K29" s="31">
        <f t="shared" si="2"/>
        <v>0</v>
      </c>
      <c r="L29" s="76">
        <f t="shared" si="3"/>
        <v>0</v>
      </c>
      <c r="M29" s="76">
        <f t="shared" si="4"/>
        <v>0</v>
      </c>
      <c r="N29" s="43">
        <f t="shared" si="5"/>
        <v>0</v>
      </c>
    </row>
    <row r="30" spans="1:14" ht="15" thickBot="1">
      <c r="A30" s="79"/>
      <c r="B30" s="3" t="s">
        <v>9</v>
      </c>
      <c r="C30" s="2" t="s">
        <v>49</v>
      </c>
      <c r="D30" s="2" t="s">
        <v>27</v>
      </c>
      <c r="E30" s="2">
        <v>120</v>
      </c>
      <c r="F30" s="2">
        <v>1</v>
      </c>
      <c r="G30" s="56">
        <v>0</v>
      </c>
      <c r="H30" s="56">
        <f t="shared" si="0"/>
        <v>0</v>
      </c>
      <c r="I30" s="57">
        <f t="shared" si="1"/>
        <v>0</v>
      </c>
      <c r="J30" s="58">
        <v>26</v>
      </c>
      <c r="K30" s="31">
        <f t="shared" si="2"/>
        <v>0</v>
      </c>
      <c r="L30" s="76">
        <f t="shared" si="3"/>
        <v>0</v>
      </c>
      <c r="M30" s="76">
        <f t="shared" si="4"/>
        <v>0</v>
      </c>
      <c r="N30" s="43">
        <f t="shared" si="5"/>
        <v>0</v>
      </c>
    </row>
    <row r="31" spans="1:14" ht="15" thickBot="1">
      <c r="A31" s="80"/>
      <c r="B31" s="24" t="s">
        <v>8</v>
      </c>
      <c r="C31" s="27" t="s">
        <v>50</v>
      </c>
      <c r="D31" s="27" t="s">
        <v>39</v>
      </c>
      <c r="E31" s="27">
        <v>120</v>
      </c>
      <c r="F31" s="27">
        <v>1</v>
      </c>
      <c r="G31" s="55">
        <v>0</v>
      </c>
      <c r="H31" s="55">
        <f t="shared" si="0"/>
        <v>0</v>
      </c>
      <c r="I31" s="47">
        <f t="shared" si="1"/>
        <v>0</v>
      </c>
      <c r="J31" s="61">
        <v>26</v>
      </c>
      <c r="K31" s="31">
        <f t="shared" si="2"/>
        <v>0</v>
      </c>
      <c r="L31" s="76">
        <f t="shared" si="3"/>
        <v>0</v>
      </c>
      <c r="M31" s="76">
        <f t="shared" si="4"/>
        <v>0</v>
      </c>
      <c r="N31" s="43">
        <f t="shared" si="5"/>
        <v>0</v>
      </c>
    </row>
    <row r="32" spans="1:13" ht="15">
      <c r="A32" s="64" t="s">
        <v>51</v>
      </c>
      <c r="B32" s="62"/>
      <c r="C32" s="49"/>
      <c r="D32" s="49"/>
      <c r="E32" s="49"/>
      <c r="F32" s="49"/>
      <c r="G32" s="50"/>
      <c r="H32" s="50"/>
      <c r="I32" s="51"/>
      <c r="J32" s="52"/>
      <c r="K32" s="53"/>
      <c r="L32" s="63"/>
      <c r="M32" s="8"/>
    </row>
    <row r="33" spans="1:12" s="8" customFormat="1" ht="15">
      <c r="A33" s="7" t="s">
        <v>30</v>
      </c>
      <c r="B33" s="5"/>
      <c r="C33" s="5"/>
      <c r="D33" s="49"/>
      <c r="E33" s="5"/>
      <c r="F33" s="5"/>
      <c r="G33" s="5"/>
      <c r="H33" s="5"/>
      <c r="I33" s="6"/>
      <c r="J33" s="5"/>
      <c r="K33" s="5"/>
      <c r="L33" s="5"/>
    </row>
    <row r="34" spans="1:11" ht="15" thickBot="1">
      <c r="A34" s="7" t="s">
        <v>31</v>
      </c>
      <c r="G34" s="54"/>
      <c r="H34" s="54"/>
      <c r="J34" s="5"/>
      <c r="K34" s="5"/>
    </row>
    <row r="35" spans="1:12" ht="15" thickBot="1">
      <c r="A35" s="7" t="s">
        <v>32</v>
      </c>
      <c r="J35" s="5"/>
      <c r="K35" s="5" t="s">
        <v>58</v>
      </c>
      <c r="L35" s="66">
        <f>SUM(M4:M31)</f>
        <v>0</v>
      </c>
    </row>
    <row r="36" spans="1:12" ht="15" thickBot="1">
      <c r="A36" s="7" t="s">
        <v>36</v>
      </c>
      <c r="J36" s="5"/>
      <c r="K36" s="67" t="s">
        <v>53</v>
      </c>
      <c r="L36" s="66">
        <f>SUM(N4:N31)</f>
        <v>0</v>
      </c>
    </row>
    <row r="37" spans="10:11" ht="15">
      <c r="J37" s="5"/>
      <c r="K37" s="5"/>
    </row>
    <row r="38" spans="9:12" ht="15">
      <c r="I38" s="68"/>
      <c r="J38" s="68"/>
      <c r="L38" s="109"/>
    </row>
  </sheetData>
  <mergeCells count="10">
    <mergeCell ref="A5:A7"/>
    <mergeCell ref="A29:A31"/>
    <mergeCell ref="D19:D20"/>
    <mergeCell ref="A24:A26"/>
    <mergeCell ref="A8:A10"/>
    <mergeCell ref="A15:A18"/>
    <mergeCell ref="A19:A22"/>
    <mergeCell ref="B19:B20"/>
    <mergeCell ref="C19:C20"/>
    <mergeCell ref="A12:A14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  <ignoredErrors>
    <ignoredError sqref="H4:I4 I5:I7 I8:I31 H5:H3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Sekretariát</cp:lastModifiedBy>
  <cp:lastPrinted>2017-03-10T08:25:35Z</cp:lastPrinted>
  <dcterms:created xsi:type="dcterms:W3CDTF">2014-06-18T09:40:16Z</dcterms:created>
  <dcterms:modified xsi:type="dcterms:W3CDTF">2017-09-14T10:28:25Z</dcterms:modified>
  <cp:category/>
  <cp:version/>
  <cp:contentType/>
  <cp:contentStatus/>
</cp:coreProperties>
</file>